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8555" windowHeight="8190"/>
  </bookViews>
  <sheets>
    <sheet name="Classements" sheetId="8" r:id="rId1"/>
    <sheet name="7AW" sheetId="3" r:id="rId2"/>
    <sheet name="MR" sheetId="4" r:id="rId3"/>
    <sheet name="ESC" sheetId="5" r:id="rId4"/>
    <sheet name="EKC" sheetId="6" r:id="rId5"/>
    <sheet name="AR" sheetId="7" r:id="rId6"/>
  </sheets>
  <calcPr calcId="125725"/>
</workbook>
</file>

<file path=xl/calcChain.xml><?xml version="1.0" encoding="utf-8"?>
<calcChain xmlns="http://schemas.openxmlformats.org/spreadsheetml/2006/main">
  <c r="W46" i="7"/>
  <c r="U44"/>
  <c r="O44"/>
  <c r="I44"/>
  <c r="U42"/>
  <c r="O42"/>
  <c r="I42"/>
  <c r="U43"/>
  <c r="I43"/>
  <c r="V43" s="1"/>
  <c r="U47"/>
  <c r="I47"/>
  <c r="V47" s="1"/>
  <c r="U45"/>
  <c r="O45"/>
  <c r="I45"/>
  <c r="U46"/>
  <c r="I46"/>
  <c r="W97" i="6"/>
  <c r="U95"/>
  <c r="O95"/>
  <c r="I95"/>
  <c r="U101"/>
  <c r="O101"/>
  <c r="I101"/>
  <c r="V101" s="1"/>
  <c r="U102"/>
  <c r="O102"/>
  <c r="I102"/>
  <c r="U94"/>
  <c r="O94"/>
  <c r="I94"/>
  <c r="V94" s="1"/>
  <c r="U99"/>
  <c r="O99"/>
  <c r="I99"/>
  <c r="U97"/>
  <c r="O97"/>
  <c r="I97"/>
  <c r="V97" s="1"/>
  <c r="U93"/>
  <c r="O93"/>
  <c r="I93"/>
  <c r="U100"/>
  <c r="O100"/>
  <c r="I100"/>
  <c r="V100" s="1"/>
  <c r="U105"/>
  <c r="I105"/>
  <c r="V105" s="1"/>
  <c r="U104"/>
  <c r="I104"/>
  <c r="V104" s="1"/>
  <c r="U96"/>
  <c r="O96"/>
  <c r="I96"/>
  <c r="U98"/>
  <c r="I98"/>
  <c r="U103"/>
  <c r="O103"/>
  <c r="I103"/>
  <c r="W57" i="5"/>
  <c r="U57"/>
  <c r="O57"/>
  <c r="I57"/>
  <c r="V57" s="1"/>
  <c r="U56"/>
  <c r="O56"/>
  <c r="V56" s="1"/>
  <c r="I56"/>
  <c r="W30" i="4"/>
  <c r="U30"/>
  <c r="O30"/>
  <c r="I30"/>
  <c r="V30" s="1"/>
  <c r="U29"/>
  <c r="O29"/>
  <c r="I29"/>
  <c r="V29" s="1"/>
  <c r="I56" i="3"/>
  <c r="V56" s="1"/>
  <c r="V46" i="7" l="1"/>
  <c r="V45"/>
  <c r="V42"/>
  <c r="V44"/>
  <c r="V103" i="6"/>
  <c r="V98"/>
  <c r="V96"/>
  <c r="V93"/>
  <c r="V99"/>
  <c r="V102"/>
  <c r="V95"/>
  <c r="U37" i="7" l="1"/>
  <c r="I37"/>
  <c r="V37" s="1"/>
  <c r="W76" i="6"/>
  <c r="U81"/>
  <c r="O81"/>
  <c r="I81"/>
  <c r="U86"/>
  <c r="I86"/>
  <c r="U75"/>
  <c r="O75"/>
  <c r="I75"/>
  <c r="U84"/>
  <c r="I84"/>
  <c r="V84" s="1"/>
  <c r="U73"/>
  <c r="O73"/>
  <c r="I73"/>
  <c r="U72"/>
  <c r="O72"/>
  <c r="I72"/>
  <c r="V72" s="1"/>
  <c r="U85"/>
  <c r="I85"/>
  <c r="V85" s="1"/>
  <c r="U78"/>
  <c r="O78"/>
  <c r="V78" s="1"/>
  <c r="I78"/>
  <c r="U77"/>
  <c r="O77"/>
  <c r="I77"/>
  <c r="U76"/>
  <c r="O76"/>
  <c r="V76" s="1"/>
  <c r="I76"/>
  <c r="U82"/>
  <c r="O82"/>
  <c r="I82"/>
  <c r="U80"/>
  <c r="O80"/>
  <c r="V80" s="1"/>
  <c r="I80"/>
  <c r="U74"/>
  <c r="O74"/>
  <c r="I74"/>
  <c r="U83"/>
  <c r="I83"/>
  <c r="V83" s="1"/>
  <c r="U79"/>
  <c r="I79"/>
  <c r="V79" s="1"/>
  <c r="W42" i="5"/>
  <c r="U45"/>
  <c r="O45"/>
  <c r="I45"/>
  <c r="U47"/>
  <c r="O47"/>
  <c r="I47"/>
  <c r="V47" s="1"/>
  <c r="U40"/>
  <c r="O40"/>
  <c r="V40" s="1"/>
  <c r="I40"/>
  <c r="U41"/>
  <c r="O41"/>
  <c r="I41"/>
  <c r="U43"/>
  <c r="O43"/>
  <c r="V43" s="1"/>
  <c r="I43"/>
  <c r="U39"/>
  <c r="O39"/>
  <c r="I39"/>
  <c r="U44"/>
  <c r="O44"/>
  <c r="V44" s="1"/>
  <c r="I44"/>
  <c r="U48"/>
  <c r="O48"/>
  <c r="I48"/>
  <c r="U38"/>
  <c r="O38"/>
  <c r="V38" s="1"/>
  <c r="I38"/>
  <c r="U49"/>
  <c r="I49"/>
  <c r="U42"/>
  <c r="O42"/>
  <c r="I42"/>
  <c r="V42" s="1"/>
  <c r="U46"/>
  <c r="O46"/>
  <c r="I46"/>
  <c r="W50" i="3"/>
  <c r="U50"/>
  <c r="O50"/>
  <c r="V50" s="1"/>
  <c r="I50"/>
  <c r="U49"/>
  <c r="I49"/>
  <c r="V49" s="1"/>
  <c r="U48"/>
  <c r="O48"/>
  <c r="V48" s="1"/>
  <c r="I48"/>
  <c r="U47"/>
  <c r="O47"/>
  <c r="V47" s="1"/>
  <c r="I47"/>
  <c r="V74" i="6" l="1"/>
  <c r="V82"/>
  <c r="V77"/>
  <c r="V73"/>
  <c r="V75"/>
  <c r="V86"/>
  <c r="V81"/>
  <c r="V46" i="5"/>
  <c r="V49"/>
  <c r="V48"/>
  <c r="V39"/>
  <c r="V41"/>
  <c r="V45"/>
  <c r="W28" i="7" l="1"/>
  <c r="U25"/>
  <c r="I25"/>
  <c r="U26"/>
  <c r="I26"/>
  <c r="W59" i="6"/>
  <c r="V33" i="5"/>
  <c r="I29"/>
  <c r="I30"/>
  <c r="I31"/>
  <c r="I32"/>
  <c r="I28"/>
  <c r="U32"/>
  <c r="U31"/>
  <c r="M31"/>
  <c r="M32" s="1"/>
  <c r="X17" i="4"/>
  <c r="U18"/>
  <c r="I18"/>
  <c r="U17"/>
  <c r="I17"/>
  <c r="U16"/>
  <c r="M16"/>
  <c r="M17" s="1"/>
  <c r="O17" s="1"/>
  <c r="I16"/>
  <c r="O8"/>
  <c r="I4" i="7"/>
  <c r="I5"/>
  <c r="I6"/>
  <c r="I7"/>
  <c r="I8"/>
  <c r="I9"/>
  <c r="I10"/>
  <c r="I11"/>
  <c r="I12"/>
  <c r="V12" s="1"/>
  <c r="I13"/>
  <c r="I14"/>
  <c r="V14" s="1"/>
  <c r="I15"/>
  <c r="I16"/>
  <c r="I17"/>
  <c r="I3"/>
  <c r="U4" i="6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3"/>
  <c r="I46"/>
  <c r="I47"/>
  <c r="I48"/>
  <c r="I49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3"/>
  <c r="I3" i="4"/>
  <c r="I4"/>
  <c r="I5"/>
  <c r="I6"/>
  <c r="I8"/>
  <c r="I7"/>
  <c r="I4" i="3"/>
  <c r="I5"/>
  <c r="I6"/>
  <c r="I7"/>
  <c r="I8"/>
  <c r="I9"/>
  <c r="I10"/>
  <c r="I11"/>
  <c r="I12"/>
  <c r="I13"/>
  <c r="I14"/>
  <c r="I15"/>
  <c r="I16"/>
  <c r="I17"/>
  <c r="I18"/>
  <c r="I19"/>
  <c r="I20"/>
  <c r="I21"/>
  <c r="I3"/>
  <c r="I4" i="5"/>
  <c r="I5"/>
  <c r="I6"/>
  <c r="I7"/>
  <c r="I8"/>
  <c r="I9"/>
  <c r="I10"/>
  <c r="I11"/>
  <c r="I12"/>
  <c r="I13"/>
  <c r="I14"/>
  <c r="I15"/>
  <c r="I16"/>
  <c r="I17"/>
  <c r="I18"/>
  <c r="I19"/>
  <c r="I20"/>
  <c r="I21"/>
  <c r="I3"/>
  <c r="X2" i="7"/>
  <c r="U8" i="4"/>
  <c r="V8"/>
  <c r="U7"/>
  <c r="O7"/>
  <c r="U21" i="5"/>
  <c r="O21"/>
  <c r="U20"/>
  <c r="O20"/>
  <c r="V20" s="1"/>
  <c r="O49" i="6"/>
  <c r="O48"/>
  <c r="V48" s="1"/>
  <c r="O47"/>
  <c r="O46"/>
  <c r="V46" s="1"/>
  <c r="O45"/>
  <c r="V45" s="1"/>
  <c r="O44"/>
  <c r="V44" s="1"/>
  <c r="O43"/>
  <c r="V43" s="1"/>
  <c r="O42"/>
  <c r="V42"/>
  <c r="V41"/>
  <c r="V40"/>
  <c r="O39"/>
  <c r="V39"/>
  <c r="V38"/>
  <c r="O37"/>
  <c r="V37"/>
  <c r="U17" i="7"/>
  <c r="O17"/>
  <c r="U16"/>
  <c r="O16"/>
  <c r="U15"/>
  <c r="V15" s="1"/>
  <c r="U14"/>
  <c r="U13"/>
  <c r="O13"/>
  <c r="U12"/>
  <c r="U21" i="3"/>
  <c r="V21"/>
  <c r="V32" i="5" l="1"/>
  <c r="V31"/>
  <c r="M18" i="4"/>
  <c r="O18" s="1"/>
  <c r="V18" s="1"/>
  <c r="O16"/>
  <c r="V16" s="1"/>
  <c r="V17"/>
  <c r="V7"/>
  <c r="V9" s="1"/>
  <c r="V13" i="7"/>
  <c r="V16"/>
  <c r="V17"/>
  <c r="V49" i="6"/>
  <c r="V47"/>
  <c r="V21" i="5"/>
  <c r="U19"/>
  <c r="O19"/>
  <c r="V19"/>
  <c r="U18"/>
  <c r="O18"/>
  <c r="V18"/>
  <c r="U17"/>
  <c r="O17"/>
  <c r="V17"/>
  <c r="U16"/>
  <c r="O16"/>
  <c r="V16"/>
  <c r="U15"/>
  <c r="O15"/>
  <c r="V15"/>
  <c r="U14"/>
  <c r="O14"/>
  <c r="V14"/>
  <c r="U13"/>
  <c r="O13"/>
  <c r="V13"/>
  <c r="U12"/>
  <c r="O12"/>
  <c r="V12"/>
  <c r="U11"/>
  <c r="O11"/>
  <c r="V11"/>
  <c r="U10"/>
  <c r="V10"/>
  <c r="U9"/>
  <c r="O9"/>
  <c r="V9"/>
  <c r="U8"/>
  <c r="O8"/>
  <c r="V8" s="1"/>
  <c r="O36" i="6"/>
  <c r="V36"/>
  <c r="V35"/>
  <c r="O34"/>
  <c r="V34" s="1"/>
  <c r="V33"/>
  <c r="O32"/>
  <c r="V32"/>
  <c r="O31"/>
  <c r="V31"/>
  <c r="V30"/>
  <c r="O29"/>
  <c r="V29" s="1"/>
  <c r="O28"/>
  <c r="V28" s="1"/>
  <c r="O27"/>
  <c r="V27" s="1"/>
  <c r="O26"/>
  <c r="V26" s="1"/>
  <c r="O25"/>
  <c r="V25" s="1"/>
  <c r="O24"/>
  <c r="V24" s="1"/>
  <c r="V23"/>
  <c r="V22"/>
  <c r="U11" i="7"/>
  <c r="V11"/>
  <c r="V18" s="1"/>
  <c r="U20" i="3"/>
  <c r="O20"/>
  <c r="V20" s="1"/>
  <c r="U19"/>
  <c r="V19"/>
  <c r="U18"/>
  <c r="O18"/>
  <c r="V18"/>
  <c r="U17"/>
  <c r="O17"/>
  <c r="V17"/>
  <c r="V50" i="6" l="1"/>
  <c r="V23" i="3"/>
  <c r="V22" i="5"/>
  <c r="M25" i="7" l="1"/>
  <c r="O25"/>
  <c r="V25"/>
  <c r="M26"/>
  <c r="O26"/>
  <c r="V26"/>
</calcChain>
</file>

<file path=xl/sharedStrings.xml><?xml version="1.0" encoding="utf-8"?>
<sst xmlns="http://schemas.openxmlformats.org/spreadsheetml/2006/main" count="1098" uniqueCount="248">
  <si>
    <t>AZELIE</t>
  </si>
  <si>
    <t>Manon</t>
  </si>
  <si>
    <t>MR</t>
  </si>
  <si>
    <t>BAILLIF</t>
  </si>
  <si>
    <t>Anastasia</t>
  </si>
  <si>
    <t>EKC</t>
  </si>
  <si>
    <t>DAZIN</t>
  </si>
  <si>
    <t>Macha</t>
  </si>
  <si>
    <t xml:space="preserve">GOMARD </t>
  </si>
  <si>
    <t>Lucie</t>
  </si>
  <si>
    <t>7@W</t>
  </si>
  <si>
    <t xml:space="preserve">ILTIS </t>
  </si>
  <si>
    <t>Kintana</t>
  </si>
  <si>
    <t>Austral Roc</t>
  </si>
  <si>
    <t>MOREAU</t>
  </si>
  <si>
    <t>Solène</t>
  </si>
  <si>
    <t>esc d'abord</t>
  </si>
  <si>
    <t>NAIRAINCE</t>
  </si>
  <si>
    <t>Paola</t>
  </si>
  <si>
    <t>ALDEBERT</t>
  </si>
  <si>
    <t>Théo</t>
  </si>
  <si>
    <t>BILLAUD</t>
  </si>
  <si>
    <t>Baptiste</t>
  </si>
  <si>
    <t>CHERIF</t>
  </si>
  <si>
    <t>Iliann</t>
  </si>
  <si>
    <t>Chevalier</t>
  </si>
  <si>
    <t>Lughan</t>
  </si>
  <si>
    <t>CORNEC</t>
  </si>
  <si>
    <t>GIRAUDET</t>
  </si>
  <si>
    <t>Etienne</t>
  </si>
  <si>
    <t>HERAIZ</t>
  </si>
  <si>
    <t>Lilian</t>
  </si>
  <si>
    <t>LE DEUN</t>
  </si>
  <si>
    <t>Yec'Han</t>
  </si>
  <si>
    <t>MAGOUTIER</t>
  </si>
  <si>
    <t>Ilyes</t>
  </si>
  <si>
    <t>Parpette</t>
  </si>
  <si>
    <t>Chan</t>
  </si>
  <si>
    <t xml:space="preserve">Payet </t>
  </si>
  <si>
    <t>Loic</t>
  </si>
  <si>
    <t>SOUPRAYENMESTRY</t>
  </si>
  <si>
    <t>Kiran</t>
  </si>
  <si>
    <t>Techer</t>
  </si>
  <si>
    <t>Anthony</t>
  </si>
  <si>
    <t>Vavasseur</t>
  </si>
  <si>
    <t>Mahé</t>
  </si>
  <si>
    <t>DENIS</t>
  </si>
  <si>
    <t>Sosthene</t>
  </si>
  <si>
    <t xml:space="preserve"> DENIS</t>
  </si>
  <si>
    <t>Marie</t>
  </si>
  <si>
    <t xml:space="preserve">Baron pelossier </t>
  </si>
  <si>
    <t>Audrey</t>
  </si>
  <si>
    <t>CHAGNAUD</t>
  </si>
  <si>
    <t>Justine</t>
  </si>
  <si>
    <t>Defay</t>
  </si>
  <si>
    <t>Evodie</t>
  </si>
  <si>
    <t>GRASLAND</t>
  </si>
  <si>
    <t>Jehanne</t>
  </si>
  <si>
    <t>GRIMAUD</t>
  </si>
  <si>
    <t>Naomie</t>
  </si>
  <si>
    <t>Lafargue</t>
  </si>
  <si>
    <t>Ava</t>
  </si>
  <si>
    <t>LANGUILLE</t>
  </si>
  <si>
    <t>Mélanie</t>
  </si>
  <si>
    <t>Meyer</t>
  </si>
  <si>
    <t>Lisa</t>
  </si>
  <si>
    <t>RUBIRA</t>
  </si>
  <si>
    <t>Lucille</t>
  </si>
  <si>
    <t>SABABADY</t>
  </si>
  <si>
    <t>SAUREL</t>
  </si>
  <si>
    <t>Lucile</t>
  </si>
  <si>
    <t>SERIEYS</t>
  </si>
  <si>
    <t>Vanille</t>
  </si>
  <si>
    <t>TECHER</t>
  </si>
  <si>
    <t>Fanny</t>
  </si>
  <si>
    <t>TIZON</t>
  </si>
  <si>
    <t>Laura</t>
  </si>
  <si>
    <t xml:space="preserve">Boyer </t>
  </si>
  <si>
    <t>Bastien</t>
  </si>
  <si>
    <t>Labaume</t>
  </si>
  <si>
    <t>Rémi</t>
  </si>
  <si>
    <t>Lhermitte</t>
  </si>
  <si>
    <t>Tonin</t>
  </si>
  <si>
    <t>Minatchy</t>
  </si>
  <si>
    <t>Krishna</t>
  </si>
  <si>
    <t>Mourot</t>
  </si>
  <si>
    <t>Clément</t>
  </si>
  <si>
    <t xml:space="preserve">CHIRON </t>
  </si>
  <si>
    <t>Arthur</t>
  </si>
  <si>
    <t>HERBRETEAU</t>
  </si>
  <si>
    <t>Josig</t>
  </si>
  <si>
    <t>FONTAINE</t>
  </si>
  <si>
    <t>Raphaël</t>
  </si>
  <si>
    <t>VALERO</t>
  </si>
  <si>
    <t>Lilou</t>
  </si>
  <si>
    <t>Markus</t>
  </si>
  <si>
    <t>COLOGNI</t>
  </si>
  <si>
    <t>Benjamin</t>
  </si>
  <si>
    <t>BARONCE</t>
  </si>
  <si>
    <t>Johan</t>
  </si>
  <si>
    <t>BURETTE</t>
  </si>
  <si>
    <t>Jules</t>
  </si>
  <si>
    <t>NOM</t>
  </si>
  <si>
    <t>Prénom</t>
  </si>
  <si>
    <t>Club</t>
  </si>
  <si>
    <t>Voie 1</t>
  </si>
  <si>
    <t>Voie 2</t>
  </si>
  <si>
    <t>Voie 3</t>
  </si>
  <si>
    <t>Voie 4</t>
  </si>
  <si>
    <t>Voie 5</t>
  </si>
  <si>
    <t>Total 1</t>
  </si>
  <si>
    <t>Temps</t>
  </si>
  <si>
    <t>Nbre</t>
  </si>
  <si>
    <t>Classt</t>
  </si>
  <si>
    <t>Total 2</t>
  </si>
  <si>
    <t>Maxi traction</t>
  </si>
  <si>
    <t>Slack</t>
  </si>
  <si>
    <t>Grimp</t>
  </si>
  <si>
    <t>Chösky</t>
  </si>
  <si>
    <t>trou</t>
  </si>
  <si>
    <t>Total 3</t>
  </si>
  <si>
    <t>TOTAL</t>
  </si>
  <si>
    <t>Nahomi</t>
  </si>
  <si>
    <t>ALLART</t>
  </si>
  <si>
    <t>Tom</t>
  </si>
  <si>
    <t>DELREZ</t>
  </si>
  <si>
    <t>Robin</t>
  </si>
  <si>
    <t>Lupa</t>
  </si>
  <si>
    <t>Sarah</t>
  </si>
  <si>
    <t>DANEZ</t>
  </si>
  <si>
    <t>Antoine</t>
  </si>
  <si>
    <t>Austral roc</t>
  </si>
  <si>
    <t>PEYROT</t>
  </si>
  <si>
    <t>Mathias</t>
  </si>
  <si>
    <t>TURBY</t>
  </si>
  <si>
    <t>RAMIN</t>
  </si>
  <si>
    <t>Sandrine</t>
  </si>
  <si>
    <t>BORG</t>
  </si>
  <si>
    <t>Guillaume</t>
  </si>
  <si>
    <t>Julien</t>
  </si>
  <si>
    <t>CAMALON</t>
  </si>
  <si>
    <t>Lucas</t>
  </si>
  <si>
    <t>Rachel</t>
  </si>
  <si>
    <t>RAMARA</t>
  </si>
  <si>
    <t>Naïma</t>
  </si>
  <si>
    <t>Jade</t>
  </si>
  <si>
    <t>Marionnette</t>
  </si>
  <si>
    <t>Léa</t>
  </si>
  <si>
    <t>Maelys</t>
  </si>
  <si>
    <t>Rakotonirina</t>
  </si>
  <si>
    <t>Hugo</t>
  </si>
  <si>
    <t>BIDEGAIMBERRY</t>
  </si>
  <si>
    <t>Maxence</t>
  </si>
  <si>
    <t>BRECHIGNAC DENIS</t>
  </si>
  <si>
    <t>Coline</t>
  </si>
  <si>
    <t>esc d abord</t>
  </si>
  <si>
    <t>Michaud</t>
  </si>
  <si>
    <t>Quentin</t>
  </si>
  <si>
    <t>SIMONET</t>
  </si>
  <si>
    <t>Alex</t>
  </si>
  <si>
    <t>Lancelot</t>
  </si>
  <si>
    <t>CRESCENCE</t>
  </si>
  <si>
    <t>POILLION</t>
  </si>
  <si>
    <t>MOUCHES</t>
  </si>
  <si>
    <t>RANDRIANAIVO</t>
  </si>
  <si>
    <t>François</t>
  </si>
  <si>
    <t>PREVOST</t>
  </si>
  <si>
    <t>Joel</t>
  </si>
  <si>
    <t xml:space="preserve">WARO </t>
  </si>
  <si>
    <t>Cynthia</t>
  </si>
  <si>
    <t>Esc d'abord</t>
  </si>
  <si>
    <t>BENARD</t>
  </si>
  <si>
    <t>Muriel</t>
  </si>
  <si>
    <t>BIZE</t>
  </si>
  <si>
    <t>PERAMO</t>
  </si>
  <si>
    <t>Hélène</t>
  </si>
  <si>
    <t>GUITTARD</t>
  </si>
  <si>
    <t>Rémy</t>
  </si>
  <si>
    <t>LEVILAIN</t>
  </si>
  <si>
    <t>Grégory</t>
  </si>
  <si>
    <t>SIMJEE</t>
  </si>
  <si>
    <t>Reshad</t>
  </si>
  <si>
    <t>Rachid</t>
  </si>
  <si>
    <t>ILTIS</t>
  </si>
  <si>
    <t>Olivier</t>
  </si>
  <si>
    <t>DESPREZ</t>
  </si>
  <si>
    <t>Amandine</t>
  </si>
  <si>
    <t>LOMBARD</t>
  </si>
  <si>
    <t>Emy</t>
  </si>
  <si>
    <t>DEMENE</t>
  </si>
  <si>
    <t>Camille</t>
  </si>
  <si>
    <t>BOURGEOIS</t>
  </si>
  <si>
    <t>POUDROUX</t>
  </si>
  <si>
    <t>Virginie</t>
  </si>
  <si>
    <t>MAILLOT</t>
  </si>
  <si>
    <t>Cécile</t>
  </si>
  <si>
    <t xml:space="preserve">RAMIN </t>
  </si>
  <si>
    <t>SARRAZIN</t>
  </si>
  <si>
    <t>Maud</t>
  </si>
  <si>
    <t>CAUMES</t>
  </si>
  <si>
    <t>Mathieu</t>
  </si>
  <si>
    <t>BELLE</t>
  </si>
  <si>
    <t>Piere</t>
  </si>
  <si>
    <t>SAGE</t>
  </si>
  <si>
    <t>BALAGUER</t>
  </si>
  <si>
    <t>Cédric</t>
  </si>
  <si>
    <t>ADOLPHE</t>
  </si>
  <si>
    <t>Claude</t>
  </si>
  <si>
    <t>GALVES</t>
  </si>
  <si>
    <t>Yann</t>
  </si>
  <si>
    <t>TREUILHE</t>
  </si>
  <si>
    <t>Christophe</t>
  </si>
  <si>
    <t>MARTINEZ</t>
  </si>
  <si>
    <t>Raphael</t>
  </si>
  <si>
    <t>DIEU</t>
  </si>
  <si>
    <t>CLASSEMENT INTERCLUBS POUSSIN/BENJAMIN</t>
  </si>
  <si>
    <t>CLASSEMENT INTERCLUBS TOUTES CATEGORIES</t>
  </si>
  <si>
    <t>escalade d'abord St Charles</t>
  </si>
  <si>
    <t>Montagne Réunion</t>
  </si>
  <si>
    <t>INTERCLUBS TOUTES CATEGORIES</t>
  </si>
  <si>
    <t>INTERCLUBS POUSSIN/BENJAMIN</t>
  </si>
  <si>
    <t>55 541 points</t>
  </si>
  <si>
    <t>48 527 points</t>
  </si>
  <si>
    <t>12 655 points</t>
  </si>
  <si>
    <t>90 074 points</t>
  </si>
  <si>
    <t>38 124 points</t>
  </si>
  <si>
    <t>PAYET</t>
  </si>
  <si>
    <t>18 861 points</t>
  </si>
  <si>
    <t>16782 points</t>
  </si>
  <si>
    <t>16 100 points</t>
  </si>
  <si>
    <t>12 208 points</t>
  </si>
  <si>
    <t>7 384 points</t>
  </si>
  <si>
    <t>CLASSEMENT INTERCLUBS MINIME/CADET/JUNIOR</t>
  </si>
  <si>
    <t>7 a W</t>
  </si>
  <si>
    <t>7 A W</t>
  </si>
  <si>
    <t>INTERCLUBS MINIME/CADET/JUNIOR</t>
  </si>
  <si>
    <t>15 950 points</t>
  </si>
  <si>
    <t>15 523 points</t>
  </si>
  <si>
    <t>11 219 points</t>
  </si>
  <si>
    <t>1 037 points</t>
  </si>
  <si>
    <t>CLASSEMENT INTERCLUBS SENIOR/VETERAN</t>
  </si>
  <si>
    <t>INTERCLUBS SENIOR/VETERAN</t>
  </si>
  <si>
    <t>Pierre</t>
  </si>
  <si>
    <t>13 373 points</t>
  </si>
  <si>
    <t>11 334 points</t>
  </si>
  <si>
    <t>7 836 points</t>
  </si>
  <si>
    <t>1 790 points</t>
  </si>
  <si>
    <t>5 167 points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</si>
</sst>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/>
    </xf>
    <xf numFmtId="1" fontId="0" fillId="0" borderId="0" xfId="0" applyNumberFormat="1"/>
    <xf numFmtId="0" fontId="1" fillId="0" borderId="1" xfId="0" applyFont="1" applyBorder="1"/>
    <xf numFmtId="0" fontId="1" fillId="2" borderId="0" xfId="0" applyFont="1" applyFill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0" fillId="0" borderId="1" xfId="0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Alignment="1" applyProtection="1"/>
    <xf numFmtId="0" fontId="8" fillId="0" borderId="0" xfId="1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/>
    <xf numFmtId="0" fontId="3" fillId="0" borderId="1" xfId="0" applyFont="1" applyBorder="1" applyAlignment="1">
      <alignment horizontal="left" vertical="center"/>
    </xf>
    <xf numFmtId="0" fontId="8" fillId="0" borderId="1" xfId="1" applyFont="1" applyBorder="1" applyAlignment="1" applyProtection="1">
      <alignment horizontal="center"/>
    </xf>
    <xf numFmtId="0" fontId="8" fillId="0" borderId="1" xfId="1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Fill="1" applyBorder="1"/>
    <xf numFmtId="0" fontId="1" fillId="0" borderId="0" xfId="0" applyFont="1" applyBorder="1"/>
    <xf numFmtId="0" fontId="9" fillId="2" borderId="0" xfId="1" applyFont="1" applyFill="1" applyAlignment="1" applyProtection="1">
      <alignment horizontal="center"/>
    </xf>
    <xf numFmtId="1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1" fontId="0" fillId="3" borderId="0" xfId="0" applyNumberFormat="1" applyFill="1" applyAlignment="1">
      <alignment horizontal="center"/>
    </xf>
    <xf numFmtId="3" fontId="0" fillId="0" borderId="0" xfId="0" applyNumberFormat="1"/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1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7@W" TargetMode="External"/><Relationship Id="rId2" Type="http://schemas.openxmlformats.org/officeDocument/2006/relationships/hyperlink" Target="mailto:7@W" TargetMode="External"/><Relationship Id="rId1" Type="http://schemas.openxmlformats.org/officeDocument/2006/relationships/hyperlink" Target="mailto:7@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7@W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7@W" TargetMode="External"/><Relationship Id="rId3" Type="http://schemas.openxmlformats.org/officeDocument/2006/relationships/hyperlink" Target="mailto:7@W" TargetMode="External"/><Relationship Id="rId7" Type="http://schemas.openxmlformats.org/officeDocument/2006/relationships/hyperlink" Target="mailto:7@W" TargetMode="External"/><Relationship Id="rId2" Type="http://schemas.openxmlformats.org/officeDocument/2006/relationships/hyperlink" Target="mailto:7@W" TargetMode="External"/><Relationship Id="rId1" Type="http://schemas.openxmlformats.org/officeDocument/2006/relationships/hyperlink" Target="mailto:7@W" TargetMode="External"/><Relationship Id="rId6" Type="http://schemas.openxmlformats.org/officeDocument/2006/relationships/hyperlink" Target="mailto:7@W" TargetMode="External"/><Relationship Id="rId5" Type="http://schemas.openxmlformats.org/officeDocument/2006/relationships/hyperlink" Target="mailto:7@W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7@W" TargetMode="External"/><Relationship Id="rId9" Type="http://schemas.openxmlformats.org/officeDocument/2006/relationships/hyperlink" Target="mailto:7@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topLeftCell="B1" zoomScaleNormal="100" workbookViewId="0">
      <selection activeCell="K11" sqref="K11"/>
    </sheetView>
  </sheetViews>
  <sheetFormatPr baseColWidth="10" defaultRowHeight="15"/>
  <cols>
    <col min="2" max="2" width="7.7109375" customWidth="1"/>
    <col min="3" max="3" width="13.85546875" customWidth="1"/>
  </cols>
  <sheetData>
    <row r="1" spans="1:10" ht="29.25" customHeight="1">
      <c r="A1" s="60" t="s">
        <v>216</v>
      </c>
      <c r="B1" s="60"/>
      <c r="C1" s="60"/>
      <c r="D1" s="60"/>
      <c r="E1" s="60"/>
      <c r="F1" s="60"/>
    </row>
    <row r="2" spans="1:10">
      <c r="A2" s="57">
        <v>1</v>
      </c>
      <c r="B2" s="57"/>
      <c r="C2" s="57" t="s">
        <v>5</v>
      </c>
      <c r="D2" s="57"/>
      <c r="E2" s="57" t="s">
        <v>224</v>
      </c>
      <c r="F2" s="57"/>
    </row>
    <row r="3" spans="1:10">
      <c r="A3" s="57">
        <v>2</v>
      </c>
      <c r="B3" s="57"/>
      <c r="C3" s="57" t="s">
        <v>217</v>
      </c>
      <c r="D3" s="57"/>
      <c r="E3" s="57" t="s">
        <v>221</v>
      </c>
      <c r="F3" s="57"/>
    </row>
    <row r="4" spans="1:10">
      <c r="A4" s="57">
        <v>3</v>
      </c>
      <c r="B4" s="57"/>
      <c r="C4" s="58" t="s">
        <v>10</v>
      </c>
      <c r="D4" s="59"/>
      <c r="E4" s="57" t="s">
        <v>222</v>
      </c>
      <c r="F4" s="57"/>
    </row>
    <row r="5" spans="1:10">
      <c r="A5" s="57">
        <v>4</v>
      </c>
      <c r="B5" s="57"/>
      <c r="C5" s="57" t="s">
        <v>13</v>
      </c>
      <c r="D5" s="57"/>
      <c r="E5" s="57" t="s">
        <v>225</v>
      </c>
      <c r="F5" s="57"/>
    </row>
    <row r="6" spans="1:10">
      <c r="A6" s="57">
        <v>5</v>
      </c>
      <c r="B6" s="57"/>
      <c r="C6" s="57" t="s">
        <v>218</v>
      </c>
      <c r="D6" s="57"/>
      <c r="E6" s="57" t="s">
        <v>223</v>
      </c>
      <c r="F6" s="57"/>
    </row>
    <row r="10" spans="1:10" ht="30.75" customHeight="1">
      <c r="A10" s="60" t="s">
        <v>215</v>
      </c>
      <c r="B10" s="60"/>
      <c r="C10" s="60"/>
      <c r="D10" s="60"/>
      <c r="E10" s="60"/>
      <c r="F10" s="60"/>
    </row>
    <row r="11" spans="1:10">
      <c r="A11" s="57">
        <v>1</v>
      </c>
      <c r="B11" s="57"/>
      <c r="C11" s="57" t="s">
        <v>13</v>
      </c>
      <c r="D11" s="57"/>
      <c r="E11" s="57" t="s">
        <v>227</v>
      </c>
      <c r="F11" s="57"/>
    </row>
    <row r="12" spans="1:10">
      <c r="A12" s="57">
        <v>2</v>
      </c>
      <c r="B12" s="57"/>
      <c r="C12" s="58" t="s">
        <v>10</v>
      </c>
      <c r="D12" s="59"/>
      <c r="E12" s="61" t="s">
        <v>228</v>
      </c>
      <c r="F12" s="57"/>
    </row>
    <row r="13" spans="1:10">
      <c r="A13" s="57">
        <v>3</v>
      </c>
      <c r="B13" s="57"/>
      <c r="C13" s="57" t="s">
        <v>217</v>
      </c>
      <c r="D13" s="57"/>
      <c r="E13" s="61" t="s">
        <v>229</v>
      </c>
      <c r="F13" s="57"/>
    </row>
    <row r="14" spans="1:10">
      <c r="A14" s="57">
        <v>4</v>
      </c>
      <c r="B14" s="57"/>
      <c r="C14" s="57" t="s">
        <v>5</v>
      </c>
      <c r="D14" s="57"/>
      <c r="E14" s="57" t="s">
        <v>230</v>
      </c>
      <c r="F14" s="57"/>
    </row>
    <row r="15" spans="1:10">
      <c r="A15" s="57"/>
      <c r="B15" s="57"/>
      <c r="C15" s="57" t="s">
        <v>218</v>
      </c>
      <c r="D15" s="57"/>
      <c r="E15" s="57" t="s">
        <v>231</v>
      </c>
      <c r="F15" s="57"/>
      <c r="J15" s="30"/>
    </row>
    <row r="18" spans="1:11">
      <c r="D18" s="30"/>
      <c r="K18" s="54"/>
    </row>
    <row r="19" spans="1:11" ht="30" customHeight="1">
      <c r="A19" s="60" t="s">
        <v>232</v>
      </c>
      <c r="B19" s="60"/>
      <c r="C19" s="60"/>
      <c r="D19" s="60"/>
      <c r="E19" s="60"/>
      <c r="F19" s="60"/>
    </row>
    <row r="20" spans="1:11">
      <c r="A20" s="57">
        <v>1</v>
      </c>
      <c r="B20" s="57"/>
      <c r="C20" s="57" t="s">
        <v>217</v>
      </c>
      <c r="D20" s="57"/>
      <c r="E20" s="57" t="s">
        <v>236</v>
      </c>
      <c r="F20" s="57"/>
    </row>
    <row r="21" spans="1:11">
      <c r="A21" s="57">
        <v>2</v>
      </c>
      <c r="B21" s="57"/>
      <c r="C21" s="57" t="s">
        <v>5</v>
      </c>
      <c r="D21" s="57"/>
      <c r="E21" s="61" t="s">
        <v>237</v>
      </c>
      <c r="F21" s="61"/>
    </row>
    <row r="22" spans="1:11">
      <c r="A22" s="57">
        <v>3</v>
      </c>
      <c r="B22" s="57"/>
      <c r="C22" s="58" t="s">
        <v>10</v>
      </c>
      <c r="D22" s="59"/>
      <c r="E22" s="57" t="s">
        <v>238</v>
      </c>
      <c r="F22" s="57"/>
    </row>
    <row r="23" spans="1:11">
      <c r="A23" s="57">
        <v>4</v>
      </c>
      <c r="B23" s="57"/>
      <c r="C23" s="57" t="s">
        <v>13</v>
      </c>
      <c r="D23" s="57"/>
      <c r="E23" s="57" t="s">
        <v>239</v>
      </c>
      <c r="F23" s="57"/>
    </row>
    <row r="27" spans="1:11" ht="30.75" customHeight="1">
      <c r="A27" s="60" t="s">
        <v>240</v>
      </c>
      <c r="B27" s="60"/>
      <c r="C27" s="60"/>
      <c r="D27" s="60"/>
      <c r="E27" s="60"/>
      <c r="F27" s="60"/>
    </row>
    <row r="28" spans="1:11">
      <c r="A28" s="57">
        <v>1</v>
      </c>
      <c r="B28" s="57"/>
      <c r="C28" s="57" t="s">
        <v>5</v>
      </c>
      <c r="D28" s="57"/>
      <c r="E28" s="57" t="s">
        <v>243</v>
      </c>
      <c r="F28" s="57"/>
    </row>
    <row r="29" spans="1:11">
      <c r="A29" s="57">
        <v>2</v>
      </c>
      <c r="B29" s="57"/>
      <c r="C29" s="57" t="s">
        <v>13</v>
      </c>
      <c r="D29" s="57"/>
      <c r="E29" s="57" t="s">
        <v>244</v>
      </c>
      <c r="F29" s="57"/>
    </row>
    <row r="30" spans="1:11">
      <c r="A30" s="57">
        <v>3</v>
      </c>
      <c r="B30" s="57"/>
      <c r="C30" s="57" t="s">
        <v>217</v>
      </c>
      <c r="D30" s="57"/>
      <c r="E30" s="57" t="s">
        <v>245</v>
      </c>
      <c r="F30" s="57"/>
    </row>
    <row r="31" spans="1:11">
      <c r="A31" s="57">
        <v>4</v>
      </c>
      <c r="B31" s="57"/>
      <c r="C31" s="57" t="s">
        <v>218</v>
      </c>
      <c r="D31" s="57"/>
      <c r="E31" s="57" t="s">
        <v>247</v>
      </c>
      <c r="F31" s="57"/>
    </row>
    <row r="32" spans="1:11">
      <c r="A32" s="57">
        <v>5</v>
      </c>
      <c r="B32" s="57"/>
      <c r="C32" s="58" t="s">
        <v>10</v>
      </c>
      <c r="D32" s="59"/>
      <c r="E32" s="57" t="s">
        <v>246</v>
      </c>
      <c r="F32" s="57"/>
    </row>
  </sheetData>
  <mergeCells count="61">
    <mergeCell ref="A13:B13"/>
    <mergeCell ref="C13:D13"/>
    <mergeCell ref="E13:F13"/>
    <mergeCell ref="A14:B14"/>
    <mergeCell ref="C14:D14"/>
    <mergeCell ref="E14:F14"/>
    <mergeCell ref="A12:B12"/>
    <mergeCell ref="C11:D11"/>
    <mergeCell ref="C12:D12"/>
    <mergeCell ref="E11:F11"/>
    <mergeCell ref="E12:F12"/>
    <mergeCell ref="E4:F4"/>
    <mergeCell ref="E5:F5"/>
    <mergeCell ref="E6:F6"/>
    <mergeCell ref="A10:F10"/>
    <mergeCell ref="A11:B11"/>
    <mergeCell ref="A1:F1"/>
    <mergeCell ref="C2:D2"/>
    <mergeCell ref="A15:B15"/>
    <mergeCell ref="C15:D15"/>
    <mergeCell ref="E15:F15"/>
    <mergeCell ref="A2:B2"/>
    <mergeCell ref="A3:B3"/>
    <mergeCell ref="A4:B4"/>
    <mergeCell ref="A5:B5"/>
    <mergeCell ref="A6:B6"/>
    <mergeCell ref="C3:D3"/>
    <mergeCell ref="C4:D4"/>
    <mergeCell ref="C5:D5"/>
    <mergeCell ref="C6:D6"/>
    <mergeCell ref="E2:F2"/>
    <mergeCell ref="E3:F3"/>
    <mergeCell ref="A19:F19"/>
    <mergeCell ref="A20:B20"/>
    <mergeCell ref="A22:B22"/>
    <mergeCell ref="A21:B21"/>
    <mergeCell ref="A23:B23"/>
    <mergeCell ref="C20:D20"/>
    <mergeCell ref="C22:D22"/>
    <mergeCell ref="C21:D21"/>
    <mergeCell ref="C23:D23"/>
    <mergeCell ref="E20:F20"/>
    <mergeCell ref="E21:F21"/>
    <mergeCell ref="E22:F22"/>
    <mergeCell ref="E23:F23"/>
    <mergeCell ref="A27:F27"/>
    <mergeCell ref="A28:B28"/>
    <mergeCell ref="A29:B29"/>
    <mergeCell ref="A30:B30"/>
    <mergeCell ref="A31:B31"/>
    <mergeCell ref="E28:F28"/>
    <mergeCell ref="E29:F29"/>
    <mergeCell ref="E30:F30"/>
    <mergeCell ref="E31:F31"/>
    <mergeCell ref="E32:F32"/>
    <mergeCell ref="A32:B32"/>
    <mergeCell ref="C28:D28"/>
    <mergeCell ref="C29:D29"/>
    <mergeCell ref="C30:D30"/>
    <mergeCell ref="C31:D31"/>
    <mergeCell ref="C32:D32"/>
  </mergeCells>
  <hyperlinks>
    <hyperlink ref="C4" r:id="rId1"/>
    <hyperlink ref="C12" r:id="rId2"/>
    <hyperlink ref="C22" r:id="rId3"/>
    <hyperlink ref="C32" r:id="rId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6"/>
  <sheetViews>
    <sheetView topLeftCell="B30" workbookViewId="0">
      <selection activeCell="W56" sqref="W56"/>
    </sheetView>
  </sheetViews>
  <sheetFormatPr baseColWidth="10" defaultRowHeight="15"/>
  <cols>
    <col min="1" max="1" width="22.85546875" customWidth="1"/>
    <col min="2" max="2" width="16.140625" customWidth="1"/>
    <col min="3" max="3" width="10.28515625" customWidth="1"/>
    <col min="4" max="8" width="6.7109375" customWidth="1"/>
    <col min="9" max="9" width="7.5703125" customWidth="1"/>
    <col min="10" max="11" width="7.140625" customWidth="1"/>
    <col min="12" max="13" width="3.7109375" customWidth="1"/>
    <col min="14" max="14" width="7.42578125" customWidth="1"/>
    <col min="15" max="15" width="6.7109375" customWidth="1"/>
    <col min="16" max="16" width="9.85546875" customWidth="1"/>
    <col min="17" max="23" width="6.7109375" customWidth="1"/>
  </cols>
  <sheetData>
    <row r="1" spans="1:22">
      <c r="C1" s="57" t="s">
        <v>219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>
      <c r="A2" s="2" t="s">
        <v>102</v>
      </c>
      <c r="B2" s="2" t="s">
        <v>103</v>
      </c>
      <c r="C2" s="2" t="s">
        <v>104</v>
      </c>
      <c r="D2" s="10" t="s">
        <v>105</v>
      </c>
      <c r="E2" s="10" t="s">
        <v>106</v>
      </c>
      <c r="F2" s="10" t="s">
        <v>107</v>
      </c>
      <c r="G2" s="10" t="s">
        <v>108</v>
      </c>
      <c r="H2" s="10" t="s">
        <v>109</v>
      </c>
      <c r="I2" s="11" t="s">
        <v>110</v>
      </c>
      <c r="J2" s="12">
        <v>200</v>
      </c>
      <c r="K2" s="13" t="s">
        <v>111</v>
      </c>
      <c r="L2" s="14" t="s">
        <v>112</v>
      </c>
      <c r="M2" s="14" t="s">
        <v>112</v>
      </c>
      <c r="N2" s="15" t="s">
        <v>113</v>
      </c>
      <c r="O2" s="16" t="s">
        <v>114</v>
      </c>
      <c r="P2" s="17" t="s">
        <v>115</v>
      </c>
      <c r="Q2" s="17" t="s">
        <v>116</v>
      </c>
      <c r="R2" s="17" t="s">
        <v>117</v>
      </c>
      <c r="S2" s="17" t="s">
        <v>118</v>
      </c>
      <c r="T2" s="17" t="s">
        <v>119</v>
      </c>
      <c r="U2" s="17" t="s">
        <v>120</v>
      </c>
      <c r="V2" s="18" t="s">
        <v>121</v>
      </c>
    </row>
    <row r="3" spans="1:22">
      <c r="A3" t="s">
        <v>93</v>
      </c>
      <c r="B3" t="s">
        <v>94</v>
      </c>
      <c r="C3" s="2" t="s">
        <v>10</v>
      </c>
      <c r="D3" s="29">
        <v>400</v>
      </c>
      <c r="E3" s="29">
        <v>650</v>
      </c>
      <c r="F3" s="29">
        <v>900</v>
      </c>
      <c r="G3" s="29">
        <v>300</v>
      </c>
      <c r="H3" s="29">
        <v>895</v>
      </c>
      <c r="I3" s="29">
        <f>SUM(D3:H3)</f>
        <v>3145</v>
      </c>
      <c r="J3" s="29">
        <v>200</v>
      </c>
      <c r="K3" s="29">
        <v>7.03</v>
      </c>
      <c r="L3" s="29">
        <v>1</v>
      </c>
      <c r="M3" s="29">
        <v>15</v>
      </c>
      <c r="N3" s="29">
        <v>4</v>
      </c>
      <c r="O3" s="29">
        <v>360</v>
      </c>
      <c r="P3" s="29">
        <v>161</v>
      </c>
      <c r="Q3" s="29">
        <v>100</v>
      </c>
      <c r="R3" s="29">
        <v>50</v>
      </c>
      <c r="S3" s="29">
        <v>0</v>
      </c>
      <c r="T3" s="29">
        <v>50</v>
      </c>
      <c r="U3" s="29">
        <v>361</v>
      </c>
      <c r="V3" s="29">
        <v>3866</v>
      </c>
    </row>
    <row r="4" spans="1:22">
      <c r="A4" t="s">
        <v>56</v>
      </c>
      <c r="B4" t="s">
        <v>57</v>
      </c>
      <c r="C4" s="2" t="s">
        <v>10</v>
      </c>
      <c r="D4" s="29">
        <v>500</v>
      </c>
      <c r="E4" s="29">
        <v>650</v>
      </c>
      <c r="F4" s="29">
        <v>574</v>
      </c>
      <c r="G4" s="29">
        <v>574</v>
      </c>
      <c r="H4" s="29">
        <v>473</v>
      </c>
      <c r="I4" s="29">
        <f t="shared" ref="I4:I21" si="0">SUM(D4:H4)</f>
        <v>2771</v>
      </c>
      <c r="J4" s="29">
        <v>200</v>
      </c>
      <c r="K4" s="29">
        <v>9.93</v>
      </c>
      <c r="L4" s="29">
        <v>1</v>
      </c>
      <c r="M4" s="29">
        <v>15</v>
      </c>
      <c r="N4" s="29">
        <v>8</v>
      </c>
      <c r="O4" s="29">
        <v>306.66666666666669</v>
      </c>
      <c r="P4" s="29">
        <v>100</v>
      </c>
      <c r="Q4" s="29">
        <v>150</v>
      </c>
      <c r="R4" s="29">
        <v>50</v>
      </c>
      <c r="S4" s="29">
        <v>50</v>
      </c>
      <c r="T4" s="29">
        <v>0</v>
      </c>
      <c r="U4" s="29">
        <v>350</v>
      </c>
      <c r="V4" s="29">
        <v>3427.6666666666665</v>
      </c>
    </row>
    <row r="5" spans="1:22">
      <c r="A5" t="s">
        <v>75</v>
      </c>
      <c r="B5" t="s">
        <v>76</v>
      </c>
      <c r="C5" s="2" t="s">
        <v>10</v>
      </c>
      <c r="D5" s="29">
        <v>500</v>
      </c>
      <c r="E5" s="29">
        <v>650</v>
      </c>
      <c r="F5" s="29">
        <v>574</v>
      </c>
      <c r="G5" s="29">
        <v>574</v>
      </c>
      <c r="H5" s="29">
        <v>534</v>
      </c>
      <c r="I5" s="29">
        <f t="shared" si="0"/>
        <v>2832</v>
      </c>
      <c r="J5" s="29">
        <v>200</v>
      </c>
      <c r="K5" s="29">
        <v>10.59</v>
      </c>
      <c r="L5" s="29">
        <v>1</v>
      </c>
      <c r="M5" s="29">
        <v>15</v>
      </c>
      <c r="N5" s="29">
        <v>10</v>
      </c>
      <c r="O5" s="29">
        <v>280</v>
      </c>
      <c r="P5" s="29">
        <v>154</v>
      </c>
      <c r="Q5" s="29">
        <v>50</v>
      </c>
      <c r="R5" s="29">
        <v>50</v>
      </c>
      <c r="S5" s="29">
        <v>0</v>
      </c>
      <c r="T5" s="29">
        <v>0</v>
      </c>
      <c r="U5" s="29">
        <v>254</v>
      </c>
      <c r="V5" s="29">
        <v>3366</v>
      </c>
    </row>
    <row r="6" spans="1:22">
      <c r="A6" t="s">
        <v>36</v>
      </c>
      <c r="B6" t="s">
        <v>37</v>
      </c>
      <c r="C6" s="2" t="s">
        <v>10</v>
      </c>
      <c r="D6" s="29">
        <v>478</v>
      </c>
      <c r="E6" s="29">
        <v>744</v>
      </c>
      <c r="F6" s="29">
        <v>434</v>
      </c>
      <c r="G6" s="29">
        <v>282</v>
      </c>
      <c r="H6" s="29">
        <v>400</v>
      </c>
      <c r="I6" s="29">
        <f t="shared" si="0"/>
        <v>2338</v>
      </c>
      <c r="J6" s="29">
        <v>200</v>
      </c>
      <c r="K6" s="29">
        <v>9.66</v>
      </c>
      <c r="L6" s="29">
        <v>1</v>
      </c>
      <c r="M6" s="29">
        <v>15</v>
      </c>
      <c r="N6" s="29">
        <v>3</v>
      </c>
      <c r="O6" s="29">
        <v>373.33333333333337</v>
      </c>
      <c r="P6" s="29">
        <v>140</v>
      </c>
      <c r="Q6" s="29">
        <v>150</v>
      </c>
      <c r="R6" s="29">
        <v>50</v>
      </c>
      <c r="S6" s="29">
        <v>50</v>
      </c>
      <c r="T6" s="29">
        <v>50</v>
      </c>
      <c r="U6" s="29">
        <v>440</v>
      </c>
      <c r="V6" s="29">
        <v>3151.3333333333335</v>
      </c>
    </row>
    <row r="7" spans="1:22">
      <c r="A7" t="s">
        <v>100</v>
      </c>
      <c r="B7" t="s">
        <v>101</v>
      </c>
      <c r="C7" s="2" t="s">
        <v>10</v>
      </c>
      <c r="D7" s="29">
        <v>400</v>
      </c>
      <c r="E7" s="29">
        <v>650</v>
      </c>
      <c r="F7" s="29">
        <v>440</v>
      </c>
      <c r="G7" s="29">
        <v>749</v>
      </c>
      <c r="H7" s="29"/>
      <c r="I7" s="29">
        <f t="shared" si="0"/>
        <v>2239</v>
      </c>
      <c r="J7" s="29">
        <v>200</v>
      </c>
      <c r="K7" s="29">
        <v>7.13</v>
      </c>
      <c r="L7" s="29">
        <v>1</v>
      </c>
      <c r="M7" s="29">
        <v>15</v>
      </c>
      <c r="N7" s="29">
        <v>5</v>
      </c>
      <c r="O7" s="29">
        <v>346.66666666666669</v>
      </c>
      <c r="P7" s="29">
        <v>150</v>
      </c>
      <c r="Q7" s="29">
        <v>100</v>
      </c>
      <c r="R7" s="29">
        <v>50</v>
      </c>
      <c r="S7" s="29">
        <v>50</v>
      </c>
      <c r="T7" s="29">
        <v>50</v>
      </c>
      <c r="U7" s="29">
        <v>400</v>
      </c>
      <c r="V7" s="29">
        <v>2985.6666666666665</v>
      </c>
    </row>
    <row r="8" spans="1:22">
      <c r="A8" t="s">
        <v>8</v>
      </c>
      <c r="B8" t="s">
        <v>9</v>
      </c>
      <c r="C8" s="2" t="s">
        <v>10</v>
      </c>
      <c r="D8" s="29">
        <v>375</v>
      </c>
      <c r="E8" s="29">
        <v>478</v>
      </c>
      <c r="F8" s="29">
        <v>510</v>
      </c>
      <c r="G8" s="29">
        <v>362</v>
      </c>
      <c r="H8" s="29">
        <v>220</v>
      </c>
      <c r="I8" s="29">
        <f t="shared" si="0"/>
        <v>1945</v>
      </c>
      <c r="J8" s="29">
        <v>200</v>
      </c>
      <c r="K8" s="29">
        <v>13.9</v>
      </c>
      <c r="L8" s="29">
        <v>1</v>
      </c>
      <c r="M8" s="29">
        <v>15</v>
      </c>
      <c r="N8" s="29">
        <v>4</v>
      </c>
      <c r="O8" s="29">
        <v>360</v>
      </c>
      <c r="P8" s="29">
        <v>130</v>
      </c>
      <c r="Q8" s="29">
        <v>100</v>
      </c>
      <c r="R8" s="29">
        <v>0</v>
      </c>
      <c r="S8" s="29">
        <v>0</v>
      </c>
      <c r="T8" s="29">
        <v>0</v>
      </c>
      <c r="U8" s="29">
        <v>230</v>
      </c>
      <c r="V8" s="29">
        <v>2535</v>
      </c>
    </row>
    <row r="9" spans="1:22">
      <c r="A9" t="s">
        <v>17</v>
      </c>
      <c r="B9" t="s">
        <v>95</v>
      </c>
      <c r="C9" s="2" t="s">
        <v>10</v>
      </c>
      <c r="D9" s="29">
        <v>230</v>
      </c>
      <c r="E9" s="29">
        <v>500</v>
      </c>
      <c r="F9" s="29">
        <v>420</v>
      </c>
      <c r="G9" s="29">
        <v>458</v>
      </c>
      <c r="H9" s="29">
        <v>174</v>
      </c>
      <c r="I9" s="29">
        <f t="shared" si="0"/>
        <v>1782</v>
      </c>
      <c r="J9" s="29">
        <v>200</v>
      </c>
      <c r="K9" s="29">
        <v>9.25</v>
      </c>
      <c r="L9" s="29">
        <v>1</v>
      </c>
      <c r="M9" s="29">
        <v>15</v>
      </c>
      <c r="N9" s="29">
        <v>8</v>
      </c>
      <c r="O9" s="29">
        <v>306.66666666666669</v>
      </c>
      <c r="P9" s="29">
        <v>153</v>
      </c>
      <c r="Q9" s="29">
        <v>100</v>
      </c>
      <c r="R9" s="29">
        <v>50</v>
      </c>
      <c r="S9" s="29">
        <v>0</v>
      </c>
      <c r="T9" s="29">
        <v>50</v>
      </c>
      <c r="U9" s="29">
        <v>353</v>
      </c>
      <c r="V9" s="29">
        <v>2441.6666666666665</v>
      </c>
    </row>
    <row r="10" spans="1:22">
      <c r="A10" t="s">
        <v>62</v>
      </c>
      <c r="B10" t="s">
        <v>63</v>
      </c>
      <c r="C10" s="2" t="s">
        <v>10</v>
      </c>
      <c r="D10" s="29">
        <v>370</v>
      </c>
      <c r="E10" s="29">
        <v>370</v>
      </c>
      <c r="F10" s="29">
        <v>396</v>
      </c>
      <c r="G10" s="29">
        <v>398</v>
      </c>
      <c r="H10" s="29">
        <v>398</v>
      </c>
      <c r="I10" s="29">
        <f t="shared" si="0"/>
        <v>1932</v>
      </c>
      <c r="J10" s="29">
        <v>200</v>
      </c>
      <c r="K10" s="29">
        <v>9.98</v>
      </c>
      <c r="L10" s="29">
        <v>1</v>
      </c>
      <c r="M10" s="29">
        <v>15</v>
      </c>
      <c r="N10" s="29">
        <v>9</v>
      </c>
      <c r="O10" s="29">
        <v>293.33333333333337</v>
      </c>
      <c r="P10" s="29">
        <v>50</v>
      </c>
      <c r="Q10" s="29">
        <v>50</v>
      </c>
      <c r="R10" s="29">
        <v>0</v>
      </c>
      <c r="S10" s="29">
        <v>50</v>
      </c>
      <c r="T10" s="29">
        <v>50</v>
      </c>
      <c r="U10" s="29">
        <v>200</v>
      </c>
      <c r="V10" s="29">
        <v>2425.3333333333335</v>
      </c>
    </row>
    <row r="11" spans="1:22">
      <c r="A11" t="s">
        <v>19</v>
      </c>
      <c r="B11" t="s">
        <v>20</v>
      </c>
      <c r="C11" s="2" t="s">
        <v>10</v>
      </c>
      <c r="D11" s="29">
        <v>138</v>
      </c>
      <c r="E11" s="29">
        <v>510</v>
      </c>
      <c r="F11" s="29">
        <v>470</v>
      </c>
      <c r="G11" s="29">
        <v>282</v>
      </c>
      <c r="H11" s="29">
        <v>400</v>
      </c>
      <c r="I11" s="29">
        <f t="shared" si="0"/>
        <v>1800</v>
      </c>
      <c r="J11" s="29">
        <v>200</v>
      </c>
      <c r="K11" s="29">
        <v>10.97</v>
      </c>
      <c r="L11" s="29">
        <v>1</v>
      </c>
      <c r="M11" s="29">
        <v>15</v>
      </c>
      <c r="N11" s="29">
        <v>5</v>
      </c>
      <c r="O11" s="29">
        <v>200</v>
      </c>
      <c r="P11" s="29">
        <v>152</v>
      </c>
      <c r="Q11" s="29">
        <v>100</v>
      </c>
      <c r="R11" s="29">
        <v>50</v>
      </c>
      <c r="S11" s="29">
        <v>0</v>
      </c>
      <c r="T11" s="29">
        <v>50</v>
      </c>
      <c r="U11" s="29">
        <v>352</v>
      </c>
      <c r="V11" s="29">
        <v>2352</v>
      </c>
    </row>
    <row r="12" spans="1:22">
      <c r="A12" t="s">
        <v>60</v>
      </c>
      <c r="B12" t="s">
        <v>61</v>
      </c>
      <c r="C12" s="2" t="s">
        <v>10</v>
      </c>
      <c r="D12" s="29">
        <v>370</v>
      </c>
      <c r="E12" s="29">
        <v>510</v>
      </c>
      <c r="F12" s="29">
        <v>650</v>
      </c>
      <c r="G12" s="29">
        <v>232</v>
      </c>
      <c r="H12" s="29"/>
      <c r="I12" s="29">
        <f t="shared" si="0"/>
        <v>1762</v>
      </c>
      <c r="J12" s="29">
        <v>200</v>
      </c>
      <c r="K12" s="29">
        <v>9.0299999999999994</v>
      </c>
      <c r="L12" s="29">
        <v>1</v>
      </c>
      <c r="M12" s="29">
        <v>15</v>
      </c>
      <c r="N12" s="29">
        <v>5</v>
      </c>
      <c r="O12" s="29">
        <v>346.66666666666669</v>
      </c>
      <c r="P12" s="29">
        <v>120</v>
      </c>
      <c r="Q12" s="29">
        <v>50</v>
      </c>
      <c r="R12" s="29">
        <v>50</v>
      </c>
      <c r="S12" s="29">
        <v>0</v>
      </c>
      <c r="T12" s="29">
        <v>0</v>
      </c>
      <c r="U12" s="29">
        <v>220</v>
      </c>
      <c r="V12" s="29">
        <v>2328.6666666666665</v>
      </c>
    </row>
    <row r="13" spans="1:22">
      <c r="A13" t="s">
        <v>64</v>
      </c>
      <c r="B13" t="s">
        <v>65</v>
      </c>
      <c r="C13" s="2" t="s">
        <v>10</v>
      </c>
      <c r="D13" s="29">
        <v>370</v>
      </c>
      <c r="E13" s="29">
        <v>482</v>
      </c>
      <c r="F13" s="29">
        <v>150</v>
      </c>
      <c r="G13" s="29">
        <v>574</v>
      </c>
      <c r="H13" s="29"/>
      <c r="I13" s="29">
        <f t="shared" si="0"/>
        <v>1576</v>
      </c>
      <c r="J13" s="29">
        <v>200</v>
      </c>
      <c r="K13" s="29">
        <v>7.5</v>
      </c>
      <c r="L13" s="29">
        <v>1</v>
      </c>
      <c r="M13" s="29">
        <v>15</v>
      </c>
      <c r="N13" s="29">
        <v>2</v>
      </c>
      <c r="O13" s="29">
        <v>386.66666666666669</v>
      </c>
      <c r="P13" s="29">
        <v>120</v>
      </c>
      <c r="Q13" s="29">
        <v>100</v>
      </c>
      <c r="R13" s="29">
        <v>50</v>
      </c>
      <c r="S13" s="29">
        <v>0</v>
      </c>
      <c r="T13" s="29">
        <v>50</v>
      </c>
      <c r="U13" s="29">
        <v>320</v>
      </c>
      <c r="V13" s="29">
        <v>2282.666666666667</v>
      </c>
    </row>
    <row r="14" spans="1:22">
      <c r="A14" t="s">
        <v>17</v>
      </c>
      <c r="B14" t="s">
        <v>18</v>
      </c>
      <c r="C14" s="2" t="s">
        <v>10</v>
      </c>
      <c r="D14" s="29">
        <v>375</v>
      </c>
      <c r="E14" s="29">
        <v>478</v>
      </c>
      <c r="F14" s="29">
        <v>510</v>
      </c>
      <c r="G14" s="29">
        <v>148</v>
      </c>
      <c r="H14" s="29">
        <v>220</v>
      </c>
      <c r="I14" s="29">
        <f t="shared" si="0"/>
        <v>1731</v>
      </c>
      <c r="J14" s="29">
        <v>200</v>
      </c>
      <c r="K14" s="29">
        <v>17</v>
      </c>
      <c r="L14" s="29">
        <v>1</v>
      </c>
      <c r="M14" s="29">
        <v>15</v>
      </c>
      <c r="N14" s="29">
        <v>5</v>
      </c>
      <c r="O14" s="29">
        <v>346.66666666666669</v>
      </c>
      <c r="P14" s="29">
        <v>50</v>
      </c>
      <c r="Q14" s="29">
        <v>50</v>
      </c>
      <c r="R14" s="29">
        <v>0</v>
      </c>
      <c r="S14" s="29">
        <v>0</v>
      </c>
      <c r="T14" s="29">
        <v>50</v>
      </c>
      <c r="U14" s="29">
        <v>150</v>
      </c>
      <c r="V14" s="29">
        <v>2227.6666666666665</v>
      </c>
    </row>
    <row r="15" spans="1:22">
      <c r="A15" t="s">
        <v>81</v>
      </c>
      <c r="B15" t="s">
        <v>82</v>
      </c>
      <c r="C15" s="2" t="s">
        <v>10</v>
      </c>
      <c r="D15" s="29">
        <v>230</v>
      </c>
      <c r="E15" s="29">
        <v>125</v>
      </c>
      <c r="F15" s="29">
        <v>211</v>
      </c>
      <c r="G15" s="29">
        <v>342</v>
      </c>
      <c r="H15" s="29">
        <v>60</v>
      </c>
      <c r="I15" s="29">
        <f t="shared" si="0"/>
        <v>968</v>
      </c>
      <c r="J15" s="29">
        <v>200</v>
      </c>
      <c r="K15" s="29">
        <v>15.28</v>
      </c>
      <c r="L15" s="29">
        <v>1</v>
      </c>
      <c r="M15" s="29">
        <v>15</v>
      </c>
      <c r="N15" s="29">
        <v>13</v>
      </c>
      <c r="O15" s="29">
        <v>240</v>
      </c>
      <c r="P15" s="29">
        <v>151</v>
      </c>
      <c r="Q15" s="29">
        <v>50</v>
      </c>
      <c r="R15" s="29">
        <v>50</v>
      </c>
      <c r="S15" s="29">
        <v>50</v>
      </c>
      <c r="T15" s="29">
        <v>0</v>
      </c>
      <c r="U15" s="29">
        <v>301</v>
      </c>
      <c r="V15" s="29">
        <v>1509</v>
      </c>
    </row>
    <row r="16" spans="1:22">
      <c r="A16" t="s">
        <v>58</v>
      </c>
      <c r="B16" t="s">
        <v>59</v>
      </c>
      <c r="C16" s="2" t="s">
        <v>10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f t="shared" si="0"/>
        <v>0</v>
      </c>
      <c r="J16" s="29">
        <v>200</v>
      </c>
      <c r="K16" s="29">
        <v>8.85</v>
      </c>
      <c r="L16" s="29">
        <v>1</v>
      </c>
      <c r="M16" s="29">
        <v>15</v>
      </c>
      <c r="N16" s="29">
        <v>4</v>
      </c>
      <c r="O16" s="29">
        <v>360</v>
      </c>
      <c r="P16" s="29">
        <v>110</v>
      </c>
      <c r="Q16" s="29">
        <v>50</v>
      </c>
      <c r="R16" s="29">
        <v>50</v>
      </c>
      <c r="S16" s="29">
        <v>0</v>
      </c>
      <c r="T16" s="29">
        <v>50</v>
      </c>
      <c r="U16" s="29">
        <v>260</v>
      </c>
      <c r="V16" s="29">
        <v>620</v>
      </c>
    </row>
    <row r="17" spans="1:24">
      <c r="A17" s="19" t="s">
        <v>36</v>
      </c>
      <c r="B17" s="19" t="s">
        <v>122</v>
      </c>
      <c r="C17" s="2" t="s">
        <v>10</v>
      </c>
      <c r="D17" s="32">
        <v>420</v>
      </c>
      <c r="E17" s="29">
        <v>410</v>
      </c>
      <c r="F17" s="29">
        <v>500</v>
      </c>
      <c r="G17" s="29">
        <v>538</v>
      </c>
      <c r="H17" s="29"/>
      <c r="I17" s="29">
        <f t="shared" si="0"/>
        <v>1868</v>
      </c>
      <c r="J17" s="29">
        <v>200</v>
      </c>
      <c r="K17" s="29">
        <v>14.62</v>
      </c>
      <c r="L17" s="29">
        <v>1</v>
      </c>
      <c r="M17" s="29">
        <v>3</v>
      </c>
      <c r="N17" s="29">
        <v>1</v>
      </c>
      <c r="O17" s="29">
        <f>J17+(200/M17)*(M17-N17+1)</f>
        <v>400</v>
      </c>
      <c r="P17" s="29">
        <v>151</v>
      </c>
      <c r="Q17" s="29">
        <v>100</v>
      </c>
      <c r="R17" s="29">
        <v>50</v>
      </c>
      <c r="S17" s="29">
        <v>0</v>
      </c>
      <c r="T17" s="29">
        <v>50</v>
      </c>
      <c r="U17" s="29">
        <f>SUM(P17:T17)</f>
        <v>351</v>
      </c>
      <c r="V17" s="29">
        <f>SUM(I17+O17+U17)</f>
        <v>2619</v>
      </c>
    </row>
    <row r="18" spans="1:24">
      <c r="A18" s="7" t="s">
        <v>123</v>
      </c>
      <c r="B18" s="7" t="s">
        <v>124</v>
      </c>
      <c r="C18" s="2" t="s">
        <v>10</v>
      </c>
      <c r="D18" s="29">
        <v>776</v>
      </c>
      <c r="E18" s="29">
        <v>732</v>
      </c>
      <c r="F18" s="29">
        <v>920</v>
      </c>
      <c r="G18" s="29">
        <v>775</v>
      </c>
      <c r="H18" s="29"/>
      <c r="I18" s="29">
        <f t="shared" si="0"/>
        <v>3203</v>
      </c>
      <c r="J18" s="29">
        <v>200</v>
      </c>
      <c r="K18" s="29">
        <v>8.56</v>
      </c>
      <c r="L18" s="29">
        <v>1</v>
      </c>
      <c r="M18" s="29">
        <v>4</v>
      </c>
      <c r="N18" s="29">
        <v>1</v>
      </c>
      <c r="O18" s="29">
        <f>J18+(200/M18)*(M18-N18+1)</f>
        <v>400</v>
      </c>
      <c r="P18" s="29">
        <v>150</v>
      </c>
      <c r="Q18" s="29">
        <v>50</v>
      </c>
      <c r="R18" s="29">
        <v>50</v>
      </c>
      <c r="S18" s="29">
        <v>0</v>
      </c>
      <c r="T18" s="29">
        <v>0</v>
      </c>
      <c r="U18" s="29">
        <f>SUM(P18:T18)</f>
        <v>250</v>
      </c>
      <c r="V18" s="29">
        <f>SUM(I18+O18+U18)</f>
        <v>3853</v>
      </c>
    </row>
    <row r="19" spans="1:24">
      <c r="A19" s="7" t="s">
        <v>125</v>
      </c>
      <c r="B19" s="7" t="s">
        <v>126</v>
      </c>
      <c r="C19" s="2" t="s">
        <v>10</v>
      </c>
      <c r="D19" s="29">
        <v>180</v>
      </c>
      <c r="E19" s="29">
        <v>216</v>
      </c>
      <c r="F19" s="29">
        <v>200</v>
      </c>
      <c r="G19" s="29">
        <v>242</v>
      </c>
      <c r="H19" s="29"/>
      <c r="I19" s="29">
        <f t="shared" si="0"/>
        <v>838</v>
      </c>
      <c r="J19" s="29"/>
      <c r="K19" s="29"/>
      <c r="L19" s="29"/>
      <c r="M19" s="29"/>
      <c r="N19" s="29"/>
      <c r="O19" s="29">
        <v>0</v>
      </c>
      <c r="P19" s="29">
        <v>161</v>
      </c>
      <c r="Q19" s="29">
        <v>150</v>
      </c>
      <c r="R19" s="29">
        <v>50</v>
      </c>
      <c r="S19" s="29">
        <v>50</v>
      </c>
      <c r="T19" s="29">
        <v>50</v>
      </c>
      <c r="U19" s="29">
        <f>SUM(P19:T19)</f>
        <v>461</v>
      </c>
      <c r="V19" s="29">
        <f>SUM(I19+O19+U19)</f>
        <v>1299</v>
      </c>
    </row>
    <row r="20" spans="1:24">
      <c r="A20" s="19" t="s">
        <v>127</v>
      </c>
      <c r="B20" s="19" t="s">
        <v>128</v>
      </c>
      <c r="C20" s="2" t="s">
        <v>10</v>
      </c>
      <c r="D20" s="46">
        <v>510</v>
      </c>
      <c r="E20" s="29">
        <v>900</v>
      </c>
      <c r="F20" s="29">
        <v>650</v>
      </c>
      <c r="G20" s="29">
        <v>768</v>
      </c>
      <c r="H20" s="29"/>
      <c r="I20" s="29">
        <f t="shared" si="0"/>
        <v>2828</v>
      </c>
      <c r="J20" s="29">
        <v>200</v>
      </c>
      <c r="K20" s="29">
        <v>15.19</v>
      </c>
      <c r="L20" s="29">
        <v>1</v>
      </c>
      <c r="M20" s="29">
        <v>6</v>
      </c>
      <c r="N20" s="29">
        <v>2</v>
      </c>
      <c r="O20" s="29">
        <f>J20+(200/M20)*(M20-N20+1)</f>
        <v>366.66666666666669</v>
      </c>
      <c r="P20" s="29">
        <v>153</v>
      </c>
      <c r="Q20" s="29">
        <v>50</v>
      </c>
      <c r="R20" s="29">
        <v>0</v>
      </c>
      <c r="S20" s="29">
        <v>0</v>
      </c>
      <c r="T20" s="29">
        <v>50</v>
      </c>
      <c r="U20" s="29">
        <f>SUM(P20:T20)</f>
        <v>253</v>
      </c>
      <c r="V20" s="29">
        <f>SUM(I20+O20+U20)</f>
        <v>3447.6666666666665</v>
      </c>
    </row>
    <row r="21" spans="1:24">
      <c r="A21" t="s">
        <v>173</v>
      </c>
      <c r="B21" t="s">
        <v>172</v>
      </c>
      <c r="C21" s="2" t="s">
        <v>10</v>
      </c>
      <c r="D21" s="29">
        <v>400</v>
      </c>
      <c r="E21" s="29">
        <v>400</v>
      </c>
      <c r="F21" s="29">
        <v>490</v>
      </c>
      <c r="G21" s="29">
        <v>500</v>
      </c>
      <c r="H21" s="29"/>
      <c r="I21" s="29">
        <f t="shared" si="0"/>
        <v>1790</v>
      </c>
      <c r="J21" s="29"/>
      <c r="K21" s="29"/>
      <c r="L21" s="29"/>
      <c r="M21" s="29"/>
      <c r="N21" s="29"/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f>SUM(P21:T21)</f>
        <v>0</v>
      </c>
      <c r="V21" s="29">
        <f>I21+O21+U21</f>
        <v>1790</v>
      </c>
    </row>
    <row r="23" spans="1:24">
      <c r="V23">
        <f>SUM(V3:V21)</f>
        <v>48527.333333333336</v>
      </c>
    </row>
    <row r="26" spans="1:24">
      <c r="A26" s="57" t="s">
        <v>220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4">
      <c r="A27" s="29" t="s">
        <v>102</v>
      </c>
      <c r="B27" s="29" t="s">
        <v>103</v>
      </c>
      <c r="C27" s="29" t="s">
        <v>104</v>
      </c>
      <c r="D27" s="10" t="s">
        <v>105</v>
      </c>
      <c r="E27" s="10" t="s">
        <v>106</v>
      </c>
      <c r="F27" s="10" t="s">
        <v>107</v>
      </c>
      <c r="G27" s="10" t="s">
        <v>108</v>
      </c>
      <c r="H27" s="10" t="s">
        <v>109</v>
      </c>
      <c r="I27" s="11" t="s">
        <v>110</v>
      </c>
      <c r="J27" s="12">
        <v>200</v>
      </c>
      <c r="K27" s="13" t="s">
        <v>111</v>
      </c>
      <c r="L27" s="14" t="s">
        <v>112</v>
      </c>
      <c r="M27" s="14" t="s">
        <v>112</v>
      </c>
      <c r="N27" s="15" t="s">
        <v>113</v>
      </c>
      <c r="O27" s="16" t="s">
        <v>114</v>
      </c>
      <c r="P27" s="17" t="s">
        <v>115</v>
      </c>
      <c r="Q27" s="17" t="s">
        <v>116</v>
      </c>
      <c r="R27" s="17" t="s">
        <v>117</v>
      </c>
      <c r="S27" s="17" t="s">
        <v>118</v>
      </c>
      <c r="T27" s="17" t="s">
        <v>119</v>
      </c>
      <c r="U27" s="17" t="s">
        <v>120</v>
      </c>
      <c r="V27" s="18" t="s">
        <v>121</v>
      </c>
    </row>
    <row r="28" spans="1:24">
      <c r="A28" s="33" t="s">
        <v>93</v>
      </c>
      <c r="B28" s="40" t="s">
        <v>94</v>
      </c>
      <c r="C28" s="31" t="s">
        <v>10</v>
      </c>
      <c r="D28" s="29">
        <v>400</v>
      </c>
      <c r="E28" s="29">
        <v>650</v>
      </c>
      <c r="F28" s="29">
        <v>900</v>
      </c>
      <c r="G28" s="29">
        <v>300</v>
      </c>
      <c r="H28" s="29">
        <v>895</v>
      </c>
      <c r="I28" s="29">
        <v>3145</v>
      </c>
      <c r="J28" s="29">
        <v>200</v>
      </c>
      <c r="K28" s="29">
        <v>7.03</v>
      </c>
      <c r="L28" s="29">
        <v>1</v>
      </c>
      <c r="M28" s="29">
        <v>13</v>
      </c>
      <c r="N28" s="29">
        <v>4</v>
      </c>
      <c r="O28">
        <v>353.84615384615381</v>
      </c>
      <c r="P28" s="29">
        <v>161</v>
      </c>
      <c r="Q28" s="29">
        <v>100</v>
      </c>
      <c r="R28" s="29">
        <v>50</v>
      </c>
      <c r="S28" s="29">
        <v>0</v>
      </c>
      <c r="T28" s="29">
        <v>50</v>
      </c>
      <c r="U28">
        <v>361</v>
      </c>
      <c r="V28" s="42">
        <v>3859.8461538461538</v>
      </c>
    </row>
    <row r="29" spans="1:24">
      <c r="A29" s="7" t="s">
        <v>56</v>
      </c>
      <c r="B29" s="7" t="s">
        <v>57</v>
      </c>
      <c r="C29" s="31" t="s">
        <v>10</v>
      </c>
      <c r="D29" s="29">
        <v>500</v>
      </c>
      <c r="E29" s="29">
        <v>650</v>
      </c>
      <c r="F29" s="29">
        <v>574</v>
      </c>
      <c r="G29" s="29">
        <v>574</v>
      </c>
      <c r="H29" s="29">
        <v>473</v>
      </c>
      <c r="I29" s="29">
        <v>2771</v>
      </c>
      <c r="J29" s="29">
        <v>200</v>
      </c>
      <c r="K29" s="29">
        <v>9.93</v>
      </c>
      <c r="L29" s="29">
        <v>1</v>
      </c>
      <c r="M29" s="29">
        <v>15</v>
      </c>
      <c r="N29" s="29">
        <v>8</v>
      </c>
      <c r="O29" s="3">
        <v>306.66666666666669</v>
      </c>
      <c r="P29" s="29">
        <v>100</v>
      </c>
      <c r="Q29" s="29">
        <v>150</v>
      </c>
      <c r="R29" s="29">
        <v>50</v>
      </c>
      <c r="S29" s="29">
        <v>50</v>
      </c>
      <c r="T29" s="29">
        <v>0</v>
      </c>
      <c r="U29" s="29">
        <v>350</v>
      </c>
      <c r="V29" s="42">
        <v>3427.6666666666665</v>
      </c>
    </row>
    <row r="30" spans="1:24">
      <c r="A30" s="8" t="s">
        <v>75</v>
      </c>
      <c r="B30" s="8" t="s">
        <v>76</v>
      </c>
      <c r="C30" s="35" t="s">
        <v>10</v>
      </c>
      <c r="D30" s="29">
        <v>500</v>
      </c>
      <c r="E30" s="29">
        <v>650</v>
      </c>
      <c r="F30" s="29">
        <v>574</v>
      </c>
      <c r="G30" s="29">
        <v>574</v>
      </c>
      <c r="H30" s="29">
        <v>534</v>
      </c>
      <c r="I30" s="29">
        <v>2832</v>
      </c>
      <c r="J30" s="29">
        <v>200</v>
      </c>
      <c r="K30" s="29">
        <v>10.59</v>
      </c>
      <c r="L30" s="29">
        <v>1</v>
      </c>
      <c r="M30" s="29">
        <v>15</v>
      </c>
      <c r="N30" s="29">
        <v>10</v>
      </c>
      <c r="O30">
        <v>280</v>
      </c>
      <c r="P30" s="29">
        <v>154</v>
      </c>
      <c r="Q30" s="29">
        <v>50</v>
      </c>
      <c r="R30" s="29">
        <v>50</v>
      </c>
      <c r="S30" s="29">
        <v>0</v>
      </c>
      <c r="T30" s="29">
        <v>0</v>
      </c>
      <c r="U30" s="29">
        <v>254</v>
      </c>
      <c r="V30" s="42">
        <v>3366</v>
      </c>
    </row>
    <row r="31" spans="1:24">
      <c r="A31" s="5" t="s">
        <v>36</v>
      </c>
      <c r="B31" s="6" t="s">
        <v>37</v>
      </c>
      <c r="C31" s="35" t="s">
        <v>10</v>
      </c>
      <c r="D31" s="29">
        <v>478</v>
      </c>
      <c r="E31" s="29">
        <v>744</v>
      </c>
      <c r="F31" s="29">
        <v>434</v>
      </c>
      <c r="G31" s="29">
        <v>282</v>
      </c>
      <c r="H31" s="29">
        <v>400</v>
      </c>
      <c r="I31" s="29">
        <v>2338</v>
      </c>
      <c r="J31" s="29">
        <v>200</v>
      </c>
      <c r="K31" s="29">
        <v>9.66</v>
      </c>
      <c r="L31" s="29">
        <v>1</v>
      </c>
      <c r="M31">
        <v>15</v>
      </c>
      <c r="N31" s="29">
        <v>3</v>
      </c>
      <c r="O31">
        <v>373.33333333333337</v>
      </c>
      <c r="P31" s="29">
        <v>140</v>
      </c>
      <c r="Q31" s="29">
        <v>150</v>
      </c>
      <c r="R31" s="29">
        <v>50</v>
      </c>
      <c r="S31" s="29">
        <v>50</v>
      </c>
      <c r="T31" s="29">
        <v>50</v>
      </c>
      <c r="U31">
        <v>440</v>
      </c>
      <c r="V31" s="42">
        <v>3151.3333333333335</v>
      </c>
      <c r="X31" s="3"/>
    </row>
    <row r="32" spans="1:24">
      <c r="A32" s="1" t="s">
        <v>100</v>
      </c>
      <c r="B32" s="39" t="s">
        <v>101</v>
      </c>
      <c r="C32" s="35" t="s">
        <v>10</v>
      </c>
      <c r="D32" s="29">
        <v>400</v>
      </c>
      <c r="E32" s="29">
        <v>650</v>
      </c>
      <c r="F32" s="29">
        <v>440</v>
      </c>
      <c r="G32" s="29">
        <v>749</v>
      </c>
      <c r="H32" s="29"/>
      <c r="I32" s="29">
        <v>2239</v>
      </c>
      <c r="J32" s="29">
        <v>200</v>
      </c>
      <c r="K32" s="29">
        <v>7.13</v>
      </c>
      <c r="L32" s="29">
        <v>1</v>
      </c>
      <c r="M32" s="29">
        <v>13</v>
      </c>
      <c r="N32" s="29">
        <v>5</v>
      </c>
      <c r="O32">
        <v>338.46153846153845</v>
      </c>
      <c r="P32" s="29">
        <v>150</v>
      </c>
      <c r="Q32" s="29">
        <v>100</v>
      </c>
      <c r="R32" s="29">
        <v>50</v>
      </c>
      <c r="S32" s="29">
        <v>50</v>
      </c>
      <c r="T32" s="29">
        <v>50</v>
      </c>
      <c r="U32">
        <v>400</v>
      </c>
      <c r="V32" s="42">
        <v>2977.4615384615386</v>
      </c>
    </row>
    <row r="33" spans="1:22">
      <c r="A33" s="34" t="s">
        <v>19</v>
      </c>
      <c r="B33" s="34" t="s">
        <v>20</v>
      </c>
      <c r="C33" s="36" t="s">
        <v>10</v>
      </c>
      <c r="D33" s="29">
        <v>138</v>
      </c>
      <c r="E33" s="29">
        <v>510</v>
      </c>
      <c r="F33" s="29">
        <v>470</v>
      </c>
      <c r="G33" s="29">
        <v>282</v>
      </c>
      <c r="H33" s="29">
        <v>400</v>
      </c>
      <c r="I33" s="29">
        <v>1800</v>
      </c>
      <c r="J33" s="29">
        <v>200</v>
      </c>
      <c r="K33" s="29">
        <v>10.97</v>
      </c>
      <c r="L33" s="29">
        <v>1</v>
      </c>
      <c r="M33">
        <v>15</v>
      </c>
      <c r="N33" s="29">
        <v>5</v>
      </c>
      <c r="O33">
        <v>346.66666666666669</v>
      </c>
      <c r="P33" s="29">
        <v>152</v>
      </c>
      <c r="Q33" s="29">
        <v>100</v>
      </c>
      <c r="R33" s="29">
        <v>50</v>
      </c>
      <c r="S33" s="29">
        <v>0</v>
      </c>
      <c r="T33" s="29">
        <v>50</v>
      </c>
      <c r="U33">
        <v>352</v>
      </c>
      <c r="V33" s="3">
        <v>2498.6666666666665</v>
      </c>
    </row>
    <row r="34" spans="1:22">
      <c r="A34" s="1" t="s">
        <v>8</v>
      </c>
      <c r="B34" s="1" t="s">
        <v>9</v>
      </c>
      <c r="C34" s="35" t="s">
        <v>10</v>
      </c>
      <c r="D34" s="29">
        <v>375</v>
      </c>
      <c r="E34" s="29">
        <v>478</v>
      </c>
      <c r="F34" s="29">
        <v>510</v>
      </c>
      <c r="G34" s="29">
        <v>362</v>
      </c>
      <c r="H34" s="29">
        <v>220</v>
      </c>
      <c r="I34" s="29">
        <v>1945</v>
      </c>
      <c r="J34" s="29">
        <v>200</v>
      </c>
      <c r="K34" s="29">
        <v>13.9</v>
      </c>
      <c r="L34" s="29">
        <v>1</v>
      </c>
      <c r="M34" s="29">
        <v>6</v>
      </c>
      <c r="N34" s="29">
        <v>4</v>
      </c>
      <c r="O34">
        <v>300</v>
      </c>
      <c r="P34" s="29">
        <v>130</v>
      </c>
      <c r="Q34" s="29">
        <v>100</v>
      </c>
      <c r="R34" s="29">
        <v>0</v>
      </c>
      <c r="S34" s="29">
        <v>0</v>
      </c>
      <c r="T34" s="29">
        <v>0</v>
      </c>
      <c r="U34">
        <v>230</v>
      </c>
      <c r="V34" s="3">
        <v>2475</v>
      </c>
    </row>
    <row r="35" spans="1:22">
      <c r="A35" s="1" t="s">
        <v>17</v>
      </c>
      <c r="B35" s="1" t="s">
        <v>95</v>
      </c>
      <c r="C35" s="35" t="s">
        <v>10</v>
      </c>
      <c r="D35" s="29">
        <v>230</v>
      </c>
      <c r="E35" s="29">
        <v>500</v>
      </c>
      <c r="F35" s="29">
        <v>420</v>
      </c>
      <c r="G35" s="29">
        <v>458</v>
      </c>
      <c r="H35" s="29">
        <v>174</v>
      </c>
      <c r="I35" s="29">
        <v>1782</v>
      </c>
      <c r="J35" s="29">
        <v>200</v>
      </c>
      <c r="K35" s="29">
        <v>9.25</v>
      </c>
      <c r="L35" s="29">
        <v>1</v>
      </c>
      <c r="M35" s="29">
        <v>13</v>
      </c>
      <c r="N35" s="29">
        <v>8</v>
      </c>
      <c r="O35">
        <v>292.30769230769232</v>
      </c>
      <c r="P35" s="29">
        <v>153</v>
      </c>
      <c r="Q35" s="29">
        <v>100</v>
      </c>
      <c r="R35" s="29">
        <v>50</v>
      </c>
      <c r="S35" s="29">
        <v>0</v>
      </c>
      <c r="T35" s="29">
        <v>50</v>
      </c>
      <c r="U35">
        <v>353</v>
      </c>
      <c r="V35" s="3">
        <v>2427.3076923076924</v>
      </c>
    </row>
    <row r="36" spans="1:22">
      <c r="A36" s="38" t="s">
        <v>62</v>
      </c>
      <c r="B36" s="38" t="s">
        <v>63</v>
      </c>
      <c r="C36" s="35" t="s">
        <v>10</v>
      </c>
      <c r="D36" s="29">
        <v>370</v>
      </c>
      <c r="E36" s="29">
        <v>370</v>
      </c>
      <c r="F36" s="29">
        <v>396</v>
      </c>
      <c r="G36" s="29">
        <v>398</v>
      </c>
      <c r="H36" s="29">
        <v>398</v>
      </c>
      <c r="I36" s="29">
        <v>1932</v>
      </c>
      <c r="J36" s="29">
        <v>200</v>
      </c>
      <c r="K36" s="29">
        <v>9.98</v>
      </c>
      <c r="L36" s="29">
        <v>1</v>
      </c>
      <c r="M36" s="29">
        <v>15</v>
      </c>
      <c r="N36" s="29">
        <v>9</v>
      </c>
      <c r="O36" s="3">
        <v>293.33333333333337</v>
      </c>
      <c r="P36" s="29">
        <v>50</v>
      </c>
      <c r="Q36" s="29">
        <v>50</v>
      </c>
      <c r="R36" s="29">
        <v>0</v>
      </c>
      <c r="S36" s="29">
        <v>50</v>
      </c>
      <c r="T36" s="29">
        <v>50</v>
      </c>
      <c r="U36" s="29">
        <v>200</v>
      </c>
      <c r="V36" s="3">
        <v>2425.3333333333335</v>
      </c>
    </row>
    <row r="37" spans="1:22">
      <c r="A37" s="33" t="s">
        <v>60</v>
      </c>
      <c r="B37" s="33" t="s">
        <v>61</v>
      </c>
      <c r="C37" s="35" t="s">
        <v>10</v>
      </c>
      <c r="D37" s="29">
        <v>370</v>
      </c>
      <c r="E37" s="29">
        <v>510</v>
      </c>
      <c r="F37" s="29">
        <v>650</v>
      </c>
      <c r="G37" s="29">
        <v>232</v>
      </c>
      <c r="H37" s="29"/>
      <c r="I37" s="29">
        <v>1762</v>
      </c>
      <c r="J37" s="29">
        <v>200</v>
      </c>
      <c r="K37" s="29">
        <v>9.0299999999999994</v>
      </c>
      <c r="L37" s="29">
        <v>1</v>
      </c>
      <c r="M37" s="29">
        <v>15</v>
      </c>
      <c r="N37" s="29">
        <v>5</v>
      </c>
      <c r="O37" s="3">
        <v>346.66666666666669</v>
      </c>
      <c r="P37" s="29">
        <v>120</v>
      </c>
      <c r="Q37" s="29">
        <v>50</v>
      </c>
      <c r="R37" s="29">
        <v>50</v>
      </c>
      <c r="S37" s="29">
        <v>0</v>
      </c>
      <c r="T37" s="29">
        <v>0</v>
      </c>
      <c r="U37" s="29">
        <v>220</v>
      </c>
      <c r="V37" s="3">
        <v>2328.6666666666665</v>
      </c>
    </row>
    <row r="38" spans="1:22">
      <c r="A38" s="1" t="s">
        <v>64</v>
      </c>
      <c r="B38" s="1" t="s">
        <v>65</v>
      </c>
      <c r="C38" s="35" t="s">
        <v>10</v>
      </c>
      <c r="D38" s="29">
        <v>370</v>
      </c>
      <c r="E38" s="29">
        <v>482</v>
      </c>
      <c r="F38" s="29">
        <v>150</v>
      </c>
      <c r="G38" s="29">
        <v>574</v>
      </c>
      <c r="H38" s="29"/>
      <c r="I38" s="29">
        <v>1576</v>
      </c>
      <c r="J38" s="29">
        <v>200</v>
      </c>
      <c r="K38" s="29">
        <v>7.5</v>
      </c>
      <c r="L38" s="29">
        <v>1</v>
      </c>
      <c r="M38" s="29">
        <v>15</v>
      </c>
      <c r="N38" s="29">
        <v>2</v>
      </c>
      <c r="O38" s="3">
        <v>386.66666666666669</v>
      </c>
      <c r="P38" s="29">
        <v>120</v>
      </c>
      <c r="Q38" s="29">
        <v>100</v>
      </c>
      <c r="R38" s="29">
        <v>50</v>
      </c>
      <c r="S38" s="29">
        <v>0</v>
      </c>
      <c r="T38" s="29">
        <v>50</v>
      </c>
      <c r="U38" s="29">
        <v>320</v>
      </c>
      <c r="V38" s="3">
        <v>2282.666666666667</v>
      </c>
    </row>
    <row r="39" spans="1:22">
      <c r="A39" s="1" t="s">
        <v>17</v>
      </c>
      <c r="B39" s="1" t="s">
        <v>18</v>
      </c>
      <c r="C39" s="31" t="s">
        <v>10</v>
      </c>
      <c r="D39" s="29">
        <v>375</v>
      </c>
      <c r="E39" s="29">
        <v>478</v>
      </c>
      <c r="F39" s="29">
        <v>510</v>
      </c>
      <c r="G39" s="29">
        <v>148</v>
      </c>
      <c r="H39" s="29">
        <v>220</v>
      </c>
      <c r="I39" s="29">
        <v>1731</v>
      </c>
      <c r="J39" s="29">
        <v>200</v>
      </c>
      <c r="K39" s="29">
        <v>17</v>
      </c>
      <c r="L39" s="29">
        <v>1</v>
      </c>
      <c r="M39" s="29">
        <v>6</v>
      </c>
      <c r="N39" s="29">
        <v>5</v>
      </c>
      <c r="O39">
        <v>266.66666666666669</v>
      </c>
      <c r="P39" s="29">
        <v>50</v>
      </c>
      <c r="Q39" s="29">
        <v>50</v>
      </c>
      <c r="R39" s="29">
        <v>0</v>
      </c>
      <c r="S39" s="29">
        <v>0</v>
      </c>
      <c r="T39" s="29">
        <v>50</v>
      </c>
      <c r="U39">
        <v>150</v>
      </c>
      <c r="V39" s="3">
        <v>2147.666666666667</v>
      </c>
    </row>
    <row r="40" spans="1:22">
      <c r="A40" s="1" t="s">
        <v>81</v>
      </c>
      <c r="B40" s="1" t="s">
        <v>82</v>
      </c>
      <c r="C40" s="41" t="s">
        <v>10</v>
      </c>
      <c r="D40" s="29">
        <v>230</v>
      </c>
      <c r="E40" s="29">
        <v>125</v>
      </c>
      <c r="F40" s="29">
        <v>211</v>
      </c>
      <c r="G40" s="29">
        <v>342</v>
      </c>
      <c r="H40" s="29">
        <v>60</v>
      </c>
      <c r="I40" s="29">
        <v>968</v>
      </c>
      <c r="J40" s="29">
        <v>200</v>
      </c>
      <c r="K40" s="29">
        <v>15.28</v>
      </c>
      <c r="L40" s="29">
        <v>1</v>
      </c>
      <c r="M40" s="29">
        <v>13</v>
      </c>
      <c r="N40" s="29">
        <v>13</v>
      </c>
      <c r="O40">
        <v>215.38461538461539</v>
      </c>
      <c r="P40" s="29">
        <v>151</v>
      </c>
      <c r="Q40" s="29">
        <v>50</v>
      </c>
      <c r="R40" s="29">
        <v>50</v>
      </c>
      <c r="S40" s="29">
        <v>50</v>
      </c>
      <c r="T40" s="29">
        <v>0</v>
      </c>
      <c r="U40">
        <v>301</v>
      </c>
      <c r="V40" s="3">
        <v>1484.3846153846155</v>
      </c>
    </row>
    <row r="41" spans="1:22">
      <c r="A41" s="38" t="s">
        <v>58</v>
      </c>
      <c r="B41" s="38" t="s">
        <v>59</v>
      </c>
      <c r="C41" s="31" t="s">
        <v>10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200</v>
      </c>
      <c r="K41" s="29">
        <v>8.85</v>
      </c>
      <c r="L41" s="29">
        <v>1</v>
      </c>
      <c r="M41" s="29">
        <v>15</v>
      </c>
      <c r="N41" s="29">
        <v>4</v>
      </c>
      <c r="O41">
        <v>360</v>
      </c>
      <c r="P41" s="29">
        <v>110</v>
      </c>
      <c r="Q41" s="29">
        <v>50</v>
      </c>
      <c r="R41" s="29">
        <v>50</v>
      </c>
      <c r="S41" s="29">
        <v>0</v>
      </c>
      <c r="T41" s="29">
        <v>50</v>
      </c>
      <c r="U41" s="29">
        <v>260</v>
      </c>
      <c r="V41" s="3">
        <v>620</v>
      </c>
    </row>
    <row r="45" spans="1:22">
      <c r="A45" s="57" t="s">
        <v>235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</row>
    <row r="46" spans="1:22">
      <c r="A46" s="29" t="s">
        <v>102</v>
      </c>
      <c r="B46" s="29" t="s">
        <v>103</v>
      </c>
      <c r="C46" s="29" t="s">
        <v>104</v>
      </c>
      <c r="D46" s="10" t="s">
        <v>105</v>
      </c>
      <c r="E46" s="10" t="s">
        <v>106</v>
      </c>
      <c r="F46" s="10" t="s">
        <v>107</v>
      </c>
      <c r="G46" s="10" t="s">
        <v>108</v>
      </c>
      <c r="H46" s="10" t="s">
        <v>109</v>
      </c>
      <c r="I46" s="11" t="s">
        <v>110</v>
      </c>
      <c r="J46" s="12">
        <v>200</v>
      </c>
      <c r="K46" s="13" t="s">
        <v>111</v>
      </c>
      <c r="L46" s="14" t="s">
        <v>112</v>
      </c>
      <c r="M46" s="14" t="s">
        <v>112</v>
      </c>
      <c r="N46" s="15" t="s">
        <v>113</v>
      </c>
      <c r="O46" s="16" t="s">
        <v>114</v>
      </c>
      <c r="P46" s="17" t="s">
        <v>115</v>
      </c>
      <c r="Q46" s="17" t="s">
        <v>116</v>
      </c>
      <c r="R46" s="17" t="s">
        <v>117</v>
      </c>
      <c r="S46" s="17" t="s">
        <v>118</v>
      </c>
      <c r="T46" s="17" t="s">
        <v>119</v>
      </c>
      <c r="U46" s="17" t="s">
        <v>120</v>
      </c>
      <c r="V46" s="18" t="s">
        <v>121</v>
      </c>
    </row>
    <row r="47" spans="1:22">
      <c r="A47" s="19" t="s">
        <v>36</v>
      </c>
      <c r="B47" s="19" t="s">
        <v>122</v>
      </c>
      <c r="C47" s="20" t="s">
        <v>233</v>
      </c>
      <c r="D47" s="6">
        <v>420</v>
      </c>
      <c r="E47">
        <v>410</v>
      </c>
      <c r="F47">
        <v>500</v>
      </c>
      <c r="G47">
        <v>538</v>
      </c>
      <c r="I47">
        <f t="shared" ref="I47:I50" si="1">SUM(D47:G47)</f>
        <v>1868</v>
      </c>
      <c r="J47" s="29">
        <v>200</v>
      </c>
      <c r="K47">
        <v>14.62</v>
      </c>
      <c r="L47" s="29">
        <v>1</v>
      </c>
      <c r="M47" s="29">
        <v>3</v>
      </c>
      <c r="N47" s="29">
        <v>1</v>
      </c>
      <c r="O47">
        <f>J47+(200/M47)*(M47-N47+1)</f>
        <v>400</v>
      </c>
      <c r="P47" s="29">
        <v>151</v>
      </c>
      <c r="Q47" s="29">
        <v>100</v>
      </c>
      <c r="R47" s="29">
        <v>50</v>
      </c>
      <c r="S47" s="29">
        <v>0</v>
      </c>
      <c r="T47" s="29">
        <v>50</v>
      </c>
      <c r="U47" s="29">
        <f t="shared" ref="U47:U50" si="2">SUM(P47:T47)</f>
        <v>351</v>
      </c>
      <c r="V47" s="10">
        <f t="shared" ref="V47:V50" si="3">SUM(I47+O47+U47)</f>
        <v>2619</v>
      </c>
    </row>
    <row r="48" spans="1:22">
      <c r="A48" s="7" t="s">
        <v>123</v>
      </c>
      <c r="B48" s="7" t="s">
        <v>124</v>
      </c>
      <c r="C48" s="20" t="s">
        <v>233</v>
      </c>
      <c r="D48">
        <v>776</v>
      </c>
      <c r="E48">
        <v>732</v>
      </c>
      <c r="F48">
        <v>920</v>
      </c>
      <c r="G48">
        <v>775</v>
      </c>
      <c r="I48">
        <f t="shared" si="1"/>
        <v>3203</v>
      </c>
      <c r="J48" s="29">
        <v>200</v>
      </c>
      <c r="K48">
        <v>8.56</v>
      </c>
      <c r="L48" s="29">
        <v>1</v>
      </c>
      <c r="M48" s="29">
        <v>4</v>
      </c>
      <c r="N48" s="29">
        <v>1</v>
      </c>
      <c r="O48">
        <f>J48+(200/M48)*(M48-N48+1)</f>
        <v>400</v>
      </c>
      <c r="P48" s="29">
        <v>150</v>
      </c>
      <c r="Q48" s="29">
        <v>50</v>
      </c>
      <c r="R48" s="29">
        <v>50</v>
      </c>
      <c r="S48" s="29">
        <v>0</v>
      </c>
      <c r="T48" s="29">
        <v>0</v>
      </c>
      <c r="U48" s="29">
        <f t="shared" si="2"/>
        <v>250</v>
      </c>
      <c r="V48" s="10">
        <f t="shared" si="3"/>
        <v>3853</v>
      </c>
    </row>
    <row r="49" spans="1:25">
      <c r="A49" s="7" t="s">
        <v>125</v>
      </c>
      <c r="B49" s="7" t="s">
        <v>126</v>
      </c>
      <c r="C49" s="20" t="s">
        <v>233</v>
      </c>
      <c r="D49">
        <v>180</v>
      </c>
      <c r="E49">
        <v>216</v>
      </c>
      <c r="F49">
        <v>200</v>
      </c>
      <c r="G49">
        <v>242</v>
      </c>
      <c r="I49">
        <f t="shared" si="1"/>
        <v>838</v>
      </c>
      <c r="L49" s="29"/>
      <c r="M49" s="29"/>
      <c r="O49">
        <v>0</v>
      </c>
      <c r="P49" s="29">
        <v>161</v>
      </c>
      <c r="Q49" s="29">
        <v>150</v>
      </c>
      <c r="R49" s="29">
        <v>50</v>
      </c>
      <c r="S49" s="29">
        <v>50</v>
      </c>
      <c r="T49" s="29">
        <v>50</v>
      </c>
      <c r="U49" s="29">
        <f t="shared" si="2"/>
        <v>461</v>
      </c>
      <c r="V49" s="10">
        <f t="shared" si="3"/>
        <v>1299</v>
      </c>
      <c r="X49" s="3"/>
      <c r="Y49" s="30"/>
    </row>
    <row r="50" spans="1:25">
      <c r="A50" s="19" t="s">
        <v>127</v>
      </c>
      <c r="B50" s="19" t="s">
        <v>128</v>
      </c>
      <c r="C50" s="21" t="s">
        <v>234</v>
      </c>
      <c r="D50" s="5">
        <v>510</v>
      </c>
      <c r="E50">
        <v>900</v>
      </c>
      <c r="F50">
        <v>650</v>
      </c>
      <c r="G50">
        <v>768</v>
      </c>
      <c r="I50">
        <f t="shared" si="1"/>
        <v>2828</v>
      </c>
      <c r="J50" s="29">
        <v>200</v>
      </c>
      <c r="K50">
        <v>15.19</v>
      </c>
      <c r="L50" s="29">
        <v>1</v>
      </c>
      <c r="M50" s="29">
        <v>6</v>
      </c>
      <c r="N50" s="29">
        <v>2</v>
      </c>
      <c r="O50">
        <f>J50+(200/M50)*(M50-N50+1)</f>
        <v>366.66666666666669</v>
      </c>
      <c r="P50" s="29">
        <v>153</v>
      </c>
      <c r="Q50" s="29">
        <v>50</v>
      </c>
      <c r="R50" s="29">
        <v>0</v>
      </c>
      <c r="S50" s="29">
        <v>0</v>
      </c>
      <c r="T50" s="29">
        <v>50</v>
      </c>
      <c r="U50" s="29">
        <f t="shared" si="2"/>
        <v>253</v>
      </c>
      <c r="V50" s="10">
        <f t="shared" si="3"/>
        <v>3447.6666666666665</v>
      </c>
      <c r="W50">
        <f>SUM(V47:V50)</f>
        <v>11218.666666666666</v>
      </c>
    </row>
    <row r="54" spans="1:25">
      <c r="A54" s="57" t="s">
        <v>241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</row>
    <row r="55" spans="1:25">
      <c r="A55" s="29" t="s">
        <v>102</v>
      </c>
      <c r="B55" s="29" t="s">
        <v>103</v>
      </c>
      <c r="C55" s="29" t="s">
        <v>104</v>
      </c>
      <c r="D55" s="10" t="s">
        <v>105</v>
      </c>
      <c r="E55" s="10" t="s">
        <v>106</v>
      </c>
      <c r="F55" s="10" t="s">
        <v>107</v>
      </c>
      <c r="G55" s="10" t="s">
        <v>108</v>
      </c>
      <c r="H55" s="10" t="s">
        <v>109</v>
      </c>
      <c r="I55" s="11" t="s">
        <v>110</v>
      </c>
      <c r="J55" s="12">
        <v>200</v>
      </c>
      <c r="K55" s="13" t="s">
        <v>111</v>
      </c>
      <c r="L55" s="14" t="s">
        <v>112</v>
      </c>
      <c r="M55" s="14" t="s">
        <v>112</v>
      </c>
      <c r="N55" s="15" t="s">
        <v>113</v>
      </c>
      <c r="O55" s="16" t="s">
        <v>114</v>
      </c>
      <c r="P55" s="17" t="s">
        <v>115</v>
      </c>
      <c r="Q55" s="17" t="s">
        <v>116</v>
      </c>
      <c r="R55" s="17" t="s">
        <v>117</v>
      </c>
      <c r="S55" s="17" t="s">
        <v>118</v>
      </c>
      <c r="T55" s="17" t="s">
        <v>119</v>
      </c>
      <c r="U55" s="17" t="s">
        <v>120</v>
      </c>
      <c r="V55" s="18" t="s">
        <v>121</v>
      </c>
    </row>
    <row r="56" spans="1:25">
      <c r="A56" t="s">
        <v>173</v>
      </c>
      <c r="B56" t="s">
        <v>172</v>
      </c>
      <c r="C56" t="s">
        <v>233</v>
      </c>
      <c r="D56">
        <v>400</v>
      </c>
      <c r="E56">
        <v>400</v>
      </c>
      <c r="F56">
        <v>490</v>
      </c>
      <c r="G56">
        <v>500</v>
      </c>
      <c r="I56" s="29">
        <f t="shared" ref="I56" si="4">SUM(D56:G56)</f>
        <v>1790</v>
      </c>
      <c r="L56" s="29"/>
      <c r="M56" s="29"/>
      <c r="V56">
        <f t="shared" ref="V56" si="5">I56+O56+U56</f>
        <v>1790</v>
      </c>
    </row>
  </sheetData>
  <sortState ref="A28:V41">
    <sortCondition descending="1" ref="V28:V41"/>
  </sortState>
  <mergeCells count="4">
    <mergeCell ref="C1:V1"/>
    <mergeCell ref="A45:V45"/>
    <mergeCell ref="A54:V54"/>
    <mergeCell ref="A26:V26"/>
  </mergeCells>
  <hyperlinks>
    <hyperlink ref="C34" r:id="rId1"/>
    <hyperlink ref="C39" r:id="rId2"/>
    <hyperlink ref="C33" r:id="rId3"/>
    <hyperlink ref="C31" r:id="rId4"/>
    <hyperlink ref="C32:C37" r:id="rId5" display="7@W"/>
    <hyperlink ref="C40" r:id="rId6"/>
    <hyperlink ref="C28" r:id="rId7"/>
    <hyperlink ref="C35" r:id="rId8"/>
    <hyperlink ref="C32" r:id="rId9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0"/>
  <sheetViews>
    <sheetView topLeftCell="B4" workbookViewId="0">
      <selection activeCell="W30" sqref="W30"/>
    </sheetView>
  </sheetViews>
  <sheetFormatPr baseColWidth="10" defaultRowHeight="15"/>
  <cols>
    <col min="1" max="1" width="22.85546875" customWidth="1"/>
    <col min="2" max="2" width="16.140625" customWidth="1"/>
    <col min="3" max="3" width="10.28515625" customWidth="1"/>
    <col min="4" max="8" width="6.7109375" customWidth="1"/>
    <col min="9" max="9" width="7.5703125" customWidth="1"/>
    <col min="10" max="11" width="7.140625" customWidth="1"/>
    <col min="12" max="13" width="3.7109375" customWidth="1"/>
    <col min="14" max="14" width="7.42578125" customWidth="1"/>
    <col min="15" max="15" width="6.7109375" customWidth="1"/>
    <col min="16" max="16" width="9.85546875" customWidth="1"/>
    <col min="17" max="23" width="6.7109375" customWidth="1"/>
  </cols>
  <sheetData>
    <row r="1" spans="1:22">
      <c r="A1" s="57" t="s">
        <v>219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>
      <c r="A2" s="2" t="s">
        <v>102</v>
      </c>
      <c r="B2" s="2" t="s">
        <v>103</v>
      </c>
      <c r="C2" s="2" t="s">
        <v>104</v>
      </c>
      <c r="D2" s="10" t="s">
        <v>105</v>
      </c>
      <c r="E2" s="10" t="s">
        <v>106</v>
      </c>
      <c r="F2" s="10" t="s">
        <v>107</v>
      </c>
      <c r="G2" s="10" t="s">
        <v>108</v>
      </c>
      <c r="H2" s="10" t="s">
        <v>109</v>
      </c>
      <c r="I2" s="11" t="s">
        <v>110</v>
      </c>
      <c r="J2" s="12">
        <v>200</v>
      </c>
      <c r="K2" s="13" t="s">
        <v>111</v>
      </c>
      <c r="L2" s="14" t="s">
        <v>112</v>
      </c>
      <c r="M2" s="14" t="s">
        <v>112</v>
      </c>
      <c r="N2" s="15" t="s">
        <v>113</v>
      </c>
      <c r="O2" s="16" t="s">
        <v>114</v>
      </c>
      <c r="P2" s="17" t="s">
        <v>115</v>
      </c>
      <c r="Q2" s="17" t="s">
        <v>116</v>
      </c>
      <c r="R2" s="17" t="s">
        <v>117</v>
      </c>
      <c r="S2" s="17" t="s">
        <v>118</v>
      </c>
      <c r="T2" s="17" t="s">
        <v>119</v>
      </c>
      <c r="U2" s="17" t="s">
        <v>120</v>
      </c>
      <c r="V2" s="18" t="s">
        <v>121</v>
      </c>
    </row>
    <row r="3" spans="1:22">
      <c r="A3" t="s">
        <v>50</v>
      </c>
      <c r="B3" t="s">
        <v>51</v>
      </c>
      <c r="C3" s="2" t="s">
        <v>2</v>
      </c>
      <c r="D3" s="29">
        <v>230</v>
      </c>
      <c r="E3" s="29">
        <v>221</v>
      </c>
      <c r="F3" s="29">
        <v>370</v>
      </c>
      <c r="G3" s="29">
        <v>220</v>
      </c>
      <c r="H3" s="29"/>
      <c r="I3" s="29">
        <f t="shared" ref="I3:I6" si="0">SUM(D3:H3)</f>
        <v>1041</v>
      </c>
      <c r="J3" s="29">
        <v>200</v>
      </c>
      <c r="K3" s="29">
        <v>13.62</v>
      </c>
      <c r="L3" s="29">
        <v>1</v>
      </c>
      <c r="M3" s="29">
        <v>6</v>
      </c>
      <c r="N3" s="29">
        <v>13</v>
      </c>
      <c r="O3" s="29">
        <v>0</v>
      </c>
      <c r="P3" s="29">
        <v>100</v>
      </c>
      <c r="Q3" s="29">
        <v>50</v>
      </c>
      <c r="R3" s="29">
        <v>50</v>
      </c>
      <c r="S3" s="29">
        <v>0</v>
      </c>
      <c r="T3" s="29">
        <v>50</v>
      </c>
      <c r="U3" s="29">
        <v>250</v>
      </c>
      <c r="V3" s="29">
        <v>1291</v>
      </c>
    </row>
    <row r="4" spans="1:22">
      <c r="A4" t="s">
        <v>52</v>
      </c>
      <c r="B4" t="s">
        <v>53</v>
      </c>
      <c r="C4" s="2" t="s">
        <v>2</v>
      </c>
      <c r="D4" s="29">
        <v>207</v>
      </c>
      <c r="E4" s="29">
        <v>220</v>
      </c>
      <c r="F4" s="29">
        <v>220</v>
      </c>
      <c r="G4" s="29">
        <v>150</v>
      </c>
      <c r="H4" s="29"/>
      <c r="I4" s="29">
        <f t="shared" si="0"/>
        <v>797</v>
      </c>
      <c r="J4" s="29">
        <v>200</v>
      </c>
      <c r="K4" s="29">
        <v>12.31</v>
      </c>
      <c r="L4" s="29">
        <v>1</v>
      </c>
      <c r="M4" s="29">
        <v>6</v>
      </c>
      <c r="N4" s="29">
        <v>11</v>
      </c>
      <c r="O4" s="29">
        <v>66.666666666666657</v>
      </c>
      <c r="P4" s="29">
        <v>100</v>
      </c>
      <c r="Q4" s="29">
        <v>100</v>
      </c>
      <c r="R4" s="29">
        <v>0</v>
      </c>
      <c r="S4" s="29">
        <v>0</v>
      </c>
      <c r="T4" s="29">
        <v>0</v>
      </c>
      <c r="U4" s="29">
        <v>200</v>
      </c>
      <c r="V4" s="29">
        <v>1063.6666666666665</v>
      </c>
    </row>
    <row r="5" spans="1:22">
      <c r="A5" t="s">
        <v>89</v>
      </c>
      <c r="B5" t="s">
        <v>90</v>
      </c>
      <c r="C5" s="2" t="s">
        <v>2</v>
      </c>
      <c r="D5" s="29">
        <v>379</v>
      </c>
      <c r="E5" s="29">
        <v>650</v>
      </c>
      <c r="F5" s="29">
        <v>440</v>
      </c>
      <c r="G5" s="29">
        <v>864</v>
      </c>
      <c r="H5" s="29"/>
      <c r="I5" s="29">
        <f t="shared" si="0"/>
        <v>2333</v>
      </c>
      <c r="J5" s="29">
        <v>200</v>
      </c>
      <c r="K5" s="29">
        <v>6.81</v>
      </c>
      <c r="L5" s="29">
        <v>1</v>
      </c>
      <c r="M5" s="29">
        <v>6</v>
      </c>
      <c r="N5" s="29">
        <v>2</v>
      </c>
      <c r="O5" s="29">
        <v>366.66666666666669</v>
      </c>
      <c r="P5" s="29">
        <v>157</v>
      </c>
      <c r="Q5" s="29">
        <v>150</v>
      </c>
      <c r="R5" s="29">
        <v>50</v>
      </c>
      <c r="S5" s="29">
        <v>50</v>
      </c>
      <c r="T5" s="29">
        <v>50</v>
      </c>
      <c r="U5" s="29">
        <v>457</v>
      </c>
      <c r="V5" s="29">
        <v>3156.6666666666665</v>
      </c>
    </row>
    <row r="6" spans="1:22">
      <c r="A6" t="s">
        <v>0</v>
      </c>
      <c r="B6" t="s">
        <v>1</v>
      </c>
      <c r="C6" s="2" t="s">
        <v>2</v>
      </c>
      <c r="D6" s="29">
        <v>150</v>
      </c>
      <c r="E6" s="29">
        <v>220</v>
      </c>
      <c r="F6" s="29">
        <v>207</v>
      </c>
      <c r="G6" s="29">
        <v>500</v>
      </c>
      <c r="H6" s="29">
        <v>312</v>
      </c>
      <c r="I6" s="29">
        <f t="shared" si="0"/>
        <v>1389</v>
      </c>
      <c r="J6" s="29">
        <v>200</v>
      </c>
      <c r="K6" s="29">
        <v>18.28</v>
      </c>
      <c r="L6" s="29">
        <v>1</v>
      </c>
      <c r="M6" s="29">
        <v>16</v>
      </c>
      <c r="N6" s="29">
        <v>6</v>
      </c>
      <c r="O6" s="29">
        <v>337.5</v>
      </c>
      <c r="P6" s="29">
        <v>50</v>
      </c>
      <c r="Q6" s="29">
        <v>50</v>
      </c>
      <c r="R6" s="29">
        <v>50</v>
      </c>
      <c r="S6" s="29">
        <v>50</v>
      </c>
      <c r="T6" s="29">
        <v>50</v>
      </c>
      <c r="U6" s="29">
        <v>250</v>
      </c>
      <c r="V6" s="29">
        <v>1976.5</v>
      </c>
    </row>
    <row r="7" spans="1:22">
      <c r="A7" t="s">
        <v>212</v>
      </c>
      <c r="B7" t="s">
        <v>213</v>
      </c>
      <c r="C7" s="2" t="s">
        <v>2</v>
      </c>
      <c r="D7" s="29">
        <v>700</v>
      </c>
      <c r="E7" s="29">
        <v>650</v>
      </c>
      <c r="F7" s="29">
        <v>530</v>
      </c>
      <c r="G7" s="29">
        <v>588</v>
      </c>
      <c r="H7" s="29"/>
      <c r="I7" s="2">
        <f>SUM(D7:H7)</f>
        <v>2468</v>
      </c>
      <c r="J7" s="29">
        <v>200</v>
      </c>
      <c r="K7" s="29">
        <v>10.31</v>
      </c>
      <c r="L7" s="29">
        <v>1</v>
      </c>
      <c r="M7" s="29">
        <v>11</v>
      </c>
      <c r="N7" s="29">
        <v>5</v>
      </c>
      <c r="O7" s="29">
        <f>J7+(200/M7)*(M7-N7+1)</f>
        <v>327.27272727272725</v>
      </c>
      <c r="P7" s="29">
        <v>170</v>
      </c>
      <c r="Q7" s="29">
        <v>50</v>
      </c>
      <c r="R7" s="29">
        <v>50</v>
      </c>
      <c r="S7" s="29">
        <v>0</v>
      </c>
      <c r="T7" s="29">
        <v>50</v>
      </c>
      <c r="U7" s="29">
        <f>SUM(P7:T7)</f>
        <v>320</v>
      </c>
      <c r="V7" s="29">
        <f>I7+O7+U7</f>
        <v>3115.272727272727</v>
      </c>
    </row>
    <row r="8" spans="1:22">
      <c r="A8" t="s">
        <v>214</v>
      </c>
      <c r="B8" t="s">
        <v>175</v>
      </c>
      <c r="C8" s="2" t="s">
        <v>2</v>
      </c>
      <c r="D8" s="29">
        <v>400</v>
      </c>
      <c r="E8" s="29">
        <v>400</v>
      </c>
      <c r="F8" s="29">
        <v>500</v>
      </c>
      <c r="G8" s="29">
        <v>352</v>
      </c>
      <c r="H8" s="29"/>
      <c r="I8" s="29">
        <f>SUM(D8:H8)</f>
        <v>1652</v>
      </c>
      <c r="J8" s="29">
        <v>200</v>
      </c>
      <c r="K8" s="29">
        <v>19.87</v>
      </c>
      <c r="L8" s="29">
        <v>1</v>
      </c>
      <c r="M8" s="29">
        <v>6</v>
      </c>
      <c r="N8" s="29">
        <v>4</v>
      </c>
      <c r="O8" s="29">
        <f>J8+(200/M8)*(M8-N8+1)</f>
        <v>300</v>
      </c>
      <c r="P8" s="29">
        <v>0</v>
      </c>
      <c r="Q8" s="29">
        <v>50</v>
      </c>
      <c r="R8" s="29">
        <v>50</v>
      </c>
      <c r="S8" s="29">
        <v>0</v>
      </c>
      <c r="T8" s="29">
        <v>0</v>
      </c>
      <c r="U8" s="29">
        <f>SUM(P8:T8)</f>
        <v>100</v>
      </c>
      <c r="V8" s="29">
        <f>I8+O8+U8</f>
        <v>2052</v>
      </c>
    </row>
    <row r="9" spans="1:22">
      <c r="V9">
        <f>SUM(V3:V8)</f>
        <v>12655.10606060606</v>
      </c>
    </row>
    <row r="13" spans="1:22">
      <c r="A13" s="57" t="s">
        <v>220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2">
      <c r="A14" s="29" t="s">
        <v>102</v>
      </c>
      <c r="B14" s="29" t="s">
        <v>103</v>
      </c>
      <c r="C14" s="29" t="s">
        <v>104</v>
      </c>
      <c r="D14" s="10" t="s">
        <v>105</v>
      </c>
      <c r="E14" s="10" t="s">
        <v>106</v>
      </c>
      <c r="F14" s="10" t="s">
        <v>107</v>
      </c>
      <c r="G14" s="10" t="s">
        <v>108</v>
      </c>
      <c r="H14" s="10" t="s">
        <v>109</v>
      </c>
      <c r="I14" s="11" t="s">
        <v>110</v>
      </c>
      <c r="J14" s="12">
        <v>200</v>
      </c>
      <c r="K14" s="13" t="s">
        <v>111</v>
      </c>
      <c r="L14" s="14" t="s">
        <v>112</v>
      </c>
      <c r="M14" s="14" t="s">
        <v>112</v>
      </c>
      <c r="N14" s="15" t="s">
        <v>113</v>
      </c>
      <c r="O14" s="16" t="s">
        <v>114</v>
      </c>
      <c r="P14" s="17" t="s">
        <v>115</v>
      </c>
      <c r="Q14" s="17" t="s">
        <v>116</v>
      </c>
      <c r="R14" s="17" t="s">
        <v>117</v>
      </c>
      <c r="S14" s="17" t="s">
        <v>118</v>
      </c>
      <c r="T14" s="17" t="s">
        <v>119</v>
      </c>
      <c r="U14" s="17" t="s">
        <v>120</v>
      </c>
      <c r="V14" s="18" t="s">
        <v>121</v>
      </c>
    </row>
    <row r="15" spans="1:22">
      <c r="A15" s="5" t="s">
        <v>0</v>
      </c>
      <c r="B15" s="5" t="s">
        <v>1</v>
      </c>
      <c r="C15" s="32" t="s">
        <v>2</v>
      </c>
      <c r="D15" s="29">
        <v>150</v>
      </c>
      <c r="E15" s="29">
        <v>220</v>
      </c>
      <c r="F15" s="29">
        <v>207</v>
      </c>
      <c r="G15" s="29">
        <v>500</v>
      </c>
      <c r="H15" s="29">
        <v>312</v>
      </c>
      <c r="I15" s="29">
        <v>1389</v>
      </c>
      <c r="J15">
        <v>200</v>
      </c>
      <c r="K15">
        <v>18.28</v>
      </c>
      <c r="L15" s="29">
        <v>1</v>
      </c>
      <c r="M15" s="29">
        <v>6</v>
      </c>
      <c r="N15" s="29">
        <v>6</v>
      </c>
      <c r="O15">
        <v>233.33333333333334</v>
      </c>
      <c r="P15" s="29">
        <v>50</v>
      </c>
      <c r="Q15" s="29">
        <v>50</v>
      </c>
      <c r="R15" s="29">
        <v>50</v>
      </c>
      <c r="S15" s="29">
        <v>50</v>
      </c>
      <c r="T15" s="29">
        <v>50</v>
      </c>
      <c r="U15" s="29">
        <v>250</v>
      </c>
      <c r="V15" s="3">
        <v>1872.3333333333333</v>
      </c>
    </row>
    <row r="16" spans="1:22">
      <c r="A16" s="5" t="s">
        <v>50</v>
      </c>
      <c r="B16" s="5" t="s">
        <v>51</v>
      </c>
      <c r="C16" s="32" t="s">
        <v>2</v>
      </c>
      <c r="D16" s="29">
        <v>230</v>
      </c>
      <c r="E16" s="29">
        <v>221</v>
      </c>
      <c r="F16" s="29">
        <v>370</v>
      </c>
      <c r="G16" s="29">
        <v>220</v>
      </c>
      <c r="H16" s="29"/>
      <c r="I16" s="29">
        <f>SUM(D16:G16)</f>
        <v>1041</v>
      </c>
      <c r="J16">
        <v>200</v>
      </c>
      <c r="K16">
        <v>13.62</v>
      </c>
      <c r="L16" s="29">
        <v>1</v>
      </c>
      <c r="M16" s="29">
        <f>M15</f>
        <v>6</v>
      </c>
      <c r="N16" s="29">
        <v>13</v>
      </c>
      <c r="O16">
        <f>J16+(200/M16)*(M16-N16+1)</f>
        <v>0</v>
      </c>
      <c r="P16" s="29">
        <v>100</v>
      </c>
      <c r="Q16" s="29">
        <v>50</v>
      </c>
      <c r="R16" s="29">
        <v>50</v>
      </c>
      <c r="S16" s="29">
        <v>0</v>
      </c>
      <c r="T16" s="29">
        <v>50</v>
      </c>
      <c r="U16" s="29">
        <f>SUM(P16:T16)</f>
        <v>250</v>
      </c>
      <c r="V16" s="3">
        <f>SUM(I16+O16+U16)</f>
        <v>1291</v>
      </c>
    </row>
    <row r="17" spans="1:24">
      <c r="A17" s="22" t="s">
        <v>52</v>
      </c>
      <c r="B17" s="22" t="s">
        <v>53</v>
      </c>
      <c r="C17" s="32" t="s">
        <v>2</v>
      </c>
      <c r="D17" s="29">
        <v>207</v>
      </c>
      <c r="E17" s="29">
        <v>220</v>
      </c>
      <c r="F17" s="29">
        <v>220</v>
      </c>
      <c r="G17" s="29">
        <v>150</v>
      </c>
      <c r="H17" s="29"/>
      <c r="I17" s="29">
        <f>SUM(D17:G17)</f>
        <v>797</v>
      </c>
      <c r="J17">
        <v>200</v>
      </c>
      <c r="K17">
        <v>12.31</v>
      </c>
      <c r="L17" s="29">
        <v>1</v>
      </c>
      <c r="M17" s="29">
        <f>M16</f>
        <v>6</v>
      </c>
      <c r="N17" s="29">
        <v>11</v>
      </c>
      <c r="O17" s="3">
        <f>J17+(200/M17)*(M17-N17+1)</f>
        <v>66.666666666666657</v>
      </c>
      <c r="P17" s="29">
        <v>100</v>
      </c>
      <c r="Q17" s="29">
        <v>100</v>
      </c>
      <c r="R17" s="29">
        <v>0</v>
      </c>
      <c r="S17" s="29">
        <v>0</v>
      </c>
      <c r="T17" s="29">
        <v>0</v>
      </c>
      <c r="U17" s="29">
        <f>SUM(P17:T17)</f>
        <v>200</v>
      </c>
      <c r="V17" s="3">
        <f>SUM(I17+O17+U17)</f>
        <v>1063.6666666666665</v>
      </c>
      <c r="X17" s="3">
        <f>SUM(V15:V18)</f>
        <v>7383.6666666666661</v>
      </c>
    </row>
    <row r="18" spans="1:24">
      <c r="A18" s="1" t="s">
        <v>89</v>
      </c>
      <c r="B18" s="4" t="s">
        <v>90</v>
      </c>
      <c r="C18" s="32" t="s">
        <v>2</v>
      </c>
      <c r="D18" s="29">
        <v>379</v>
      </c>
      <c r="E18" s="29">
        <v>650</v>
      </c>
      <c r="F18" s="29">
        <v>440</v>
      </c>
      <c r="G18" s="29">
        <v>864</v>
      </c>
      <c r="H18" s="29"/>
      <c r="I18" s="29">
        <f>SUM(D18:H18)</f>
        <v>2333</v>
      </c>
      <c r="J18" s="29">
        <v>200</v>
      </c>
      <c r="K18" s="29">
        <v>6.81</v>
      </c>
      <c r="L18" s="29">
        <v>1</v>
      </c>
      <c r="M18" s="29">
        <f>M17</f>
        <v>6</v>
      </c>
      <c r="N18" s="29">
        <v>2</v>
      </c>
      <c r="O18">
        <f>J18+(200/M18)*(M18-N18+1)</f>
        <v>366.66666666666669</v>
      </c>
      <c r="P18" s="29">
        <v>157</v>
      </c>
      <c r="Q18" s="29">
        <v>150</v>
      </c>
      <c r="R18" s="29">
        <v>50</v>
      </c>
      <c r="S18" s="29">
        <v>50</v>
      </c>
      <c r="T18" s="29">
        <v>50</v>
      </c>
      <c r="U18">
        <f>SUM(P18:T18)</f>
        <v>457</v>
      </c>
      <c r="V18" s="3">
        <f>I18+O18+U18</f>
        <v>3156.6666666666665</v>
      </c>
    </row>
    <row r="19" spans="1:24">
      <c r="A19" s="6"/>
      <c r="B19" s="6"/>
    </row>
    <row r="22" spans="1:24">
      <c r="A22" s="57" t="s">
        <v>235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4">
      <c r="A23" s="29" t="s">
        <v>102</v>
      </c>
      <c r="B23" s="29" t="s">
        <v>103</v>
      </c>
      <c r="C23" s="29" t="s">
        <v>104</v>
      </c>
      <c r="D23" s="10" t="s">
        <v>105</v>
      </c>
      <c r="E23" s="10" t="s">
        <v>106</v>
      </c>
      <c r="F23" s="10" t="s">
        <v>107</v>
      </c>
      <c r="G23" s="10" t="s">
        <v>108</v>
      </c>
      <c r="H23" s="10" t="s">
        <v>109</v>
      </c>
      <c r="I23" s="11" t="s">
        <v>110</v>
      </c>
      <c r="J23" s="12">
        <v>200</v>
      </c>
      <c r="K23" s="13" t="s">
        <v>111</v>
      </c>
      <c r="L23" s="14" t="s">
        <v>112</v>
      </c>
      <c r="M23" s="14" t="s">
        <v>112</v>
      </c>
      <c r="N23" s="15" t="s">
        <v>113</v>
      </c>
      <c r="O23" s="16" t="s">
        <v>114</v>
      </c>
      <c r="P23" s="17" t="s">
        <v>115</v>
      </c>
      <c r="Q23" s="17" t="s">
        <v>116</v>
      </c>
      <c r="R23" s="17" t="s">
        <v>117</v>
      </c>
      <c r="S23" s="17" t="s">
        <v>118</v>
      </c>
      <c r="T23" s="17" t="s">
        <v>119</v>
      </c>
      <c r="U23" s="17" t="s">
        <v>120</v>
      </c>
      <c r="V23" s="18" t="s">
        <v>121</v>
      </c>
    </row>
    <row r="27" spans="1:24">
      <c r="A27" s="57" t="s">
        <v>241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1:24">
      <c r="A28" s="29" t="s">
        <v>102</v>
      </c>
      <c r="B28" s="29" t="s">
        <v>103</v>
      </c>
      <c r="C28" s="29" t="s">
        <v>104</v>
      </c>
      <c r="D28" s="10" t="s">
        <v>105</v>
      </c>
      <c r="E28" s="10" t="s">
        <v>106</v>
      </c>
      <c r="F28" s="10" t="s">
        <v>107</v>
      </c>
      <c r="G28" s="10" t="s">
        <v>108</v>
      </c>
      <c r="H28" s="10" t="s">
        <v>109</v>
      </c>
      <c r="I28" s="11" t="s">
        <v>110</v>
      </c>
      <c r="J28" s="12">
        <v>200</v>
      </c>
      <c r="K28" s="13" t="s">
        <v>111</v>
      </c>
      <c r="L28" s="14" t="s">
        <v>112</v>
      </c>
      <c r="M28" s="14" t="s">
        <v>112</v>
      </c>
      <c r="N28" s="15" t="s">
        <v>113</v>
      </c>
      <c r="O28" s="16" t="s">
        <v>114</v>
      </c>
      <c r="P28" s="17" t="s">
        <v>115</v>
      </c>
      <c r="Q28" s="17" t="s">
        <v>116</v>
      </c>
      <c r="R28" s="17" t="s">
        <v>117</v>
      </c>
      <c r="S28" s="17" t="s">
        <v>118</v>
      </c>
      <c r="T28" s="17" t="s">
        <v>119</v>
      </c>
      <c r="U28" s="17" t="s">
        <v>120</v>
      </c>
      <c r="V28" s="18" t="s">
        <v>121</v>
      </c>
    </row>
    <row r="29" spans="1:24">
      <c r="A29" t="s">
        <v>212</v>
      </c>
      <c r="B29" t="s">
        <v>213</v>
      </c>
      <c r="C29" s="32" t="s">
        <v>2</v>
      </c>
      <c r="D29">
        <v>700</v>
      </c>
      <c r="E29">
        <v>650</v>
      </c>
      <c r="F29">
        <v>530</v>
      </c>
      <c r="G29">
        <v>588</v>
      </c>
      <c r="I29" s="29">
        <f t="shared" ref="I29:I30" si="1">SUM(D29:G29)</f>
        <v>2468</v>
      </c>
      <c r="J29">
        <v>200</v>
      </c>
      <c r="K29">
        <v>10.31</v>
      </c>
      <c r="L29" s="29">
        <v>1</v>
      </c>
      <c r="M29" s="29">
        <v>11</v>
      </c>
      <c r="N29" s="29">
        <v>5</v>
      </c>
      <c r="O29">
        <f t="shared" ref="O29:O30" si="2">J29+(200/M29)*(M29-N29+1)</f>
        <v>327.27272727272725</v>
      </c>
      <c r="P29" s="29">
        <v>170</v>
      </c>
      <c r="Q29" s="29">
        <v>50</v>
      </c>
      <c r="R29" s="29">
        <v>50</v>
      </c>
      <c r="S29" s="29">
        <v>0</v>
      </c>
      <c r="T29" s="29">
        <v>50</v>
      </c>
      <c r="U29">
        <f t="shared" ref="U29:U30" si="3">SUM(P29:T29)</f>
        <v>320</v>
      </c>
      <c r="V29">
        <f>I29+O29+U29</f>
        <v>3115.272727272727</v>
      </c>
    </row>
    <row r="30" spans="1:24">
      <c r="A30" t="s">
        <v>214</v>
      </c>
      <c r="B30" t="s">
        <v>175</v>
      </c>
      <c r="C30" s="32" t="s">
        <v>2</v>
      </c>
      <c r="D30">
        <v>400</v>
      </c>
      <c r="E30">
        <v>400</v>
      </c>
      <c r="F30">
        <v>500</v>
      </c>
      <c r="G30">
        <v>352</v>
      </c>
      <c r="I30" s="29">
        <f t="shared" si="1"/>
        <v>1652</v>
      </c>
      <c r="J30">
        <v>200</v>
      </c>
      <c r="K30">
        <v>19.87</v>
      </c>
      <c r="L30" s="29">
        <v>1</v>
      </c>
      <c r="M30" s="29">
        <v>6</v>
      </c>
      <c r="N30" s="29">
        <v>4</v>
      </c>
      <c r="O30">
        <f t="shared" si="2"/>
        <v>300</v>
      </c>
      <c r="P30">
        <v>0</v>
      </c>
      <c r="Q30">
        <v>50</v>
      </c>
      <c r="R30">
        <v>50</v>
      </c>
      <c r="S30">
        <v>0</v>
      </c>
      <c r="T30">
        <v>0</v>
      </c>
      <c r="U30">
        <f t="shared" si="3"/>
        <v>100</v>
      </c>
      <c r="V30">
        <f>I30+O30+U30</f>
        <v>2052</v>
      </c>
      <c r="W30">
        <f>SUM(V29:V30)</f>
        <v>5167.272727272727</v>
      </c>
    </row>
  </sheetData>
  <mergeCells count="4">
    <mergeCell ref="A27:V27"/>
    <mergeCell ref="A22:V22"/>
    <mergeCell ref="A13:V13"/>
    <mergeCell ref="A1: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7"/>
  <sheetViews>
    <sheetView topLeftCell="C32" workbookViewId="0">
      <selection activeCell="W57" sqref="W57"/>
    </sheetView>
  </sheetViews>
  <sheetFormatPr baseColWidth="10" defaultRowHeight="15"/>
  <cols>
    <col min="1" max="1" width="22.85546875" customWidth="1"/>
    <col min="2" max="2" width="16.140625" customWidth="1"/>
    <col min="3" max="3" width="10.28515625" customWidth="1"/>
    <col min="4" max="8" width="6.7109375" customWidth="1"/>
    <col min="9" max="9" width="7.5703125" customWidth="1"/>
    <col min="10" max="11" width="7.140625" customWidth="1"/>
    <col min="12" max="13" width="3.7109375" customWidth="1"/>
    <col min="14" max="14" width="7.42578125" customWidth="1"/>
    <col min="15" max="15" width="6.7109375" customWidth="1"/>
    <col min="16" max="16" width="9.85546875" customWidth="1"/>
    <col min="17" max="23" width="6.7109375" customWidth="1"/>
  </cols>
  <sheetData>
    <row r="1" spans="1:22">
      <c r="A1" s="57" t="s">
        <v>219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>
      <c r="A2" s="2" t="s">
        <v>102</v>
      </c>
      <c r="B2" s="2" t="s">
        <v>103</v>
      </c>
      <c r="C2" s="2" t="s">
        <v>104</v>
      </c>
      <c r="D2" s="10" t="s">
        <v>105</v>
      </c>
      <c r="E2" s="10" t="s">
        <v>106</v>
      </c>
      <c r="F2" s="10" t="s">
        <v>107</v>
      </c>
      <c r="G2" s="10" t="s">
        <v>108</v>
      </c>
      <c r="H2" s="10" t="s">
        <v>109</v>
      </c>
      <c r="I2" s="11" t="s">
        <v>110</v>
      </c>
      <c r="J2" s="12">
        <v>200</v>
      </c>
      <c r="K2" s="13" t="s">
        <v>111</v>
      </c>
      <c r="L2" s="14" t="s">
        <v>112</v>
      </c>
      <c r="M2" s="14" t="s">
        <v>112</v>
      </c>
      <c r="N2" s="15" t="s">
        <v>113</v>
      </c>
      <c r="O2" s="16" t="s">
        <v>114</v>
      </c>
      <c r="P2" s="17" t="s">
        <v>115</v>
      </c>
      <c r="Q2" s="17" t="s">
        <v>116</v>
      </c>
      <c r="R2" s="17" t="s">
        <v>117</v>
      </c>
      <c r="S2" s="17" t="s">
        <v>118</v>
      </c>
      <c r="T2" s="17" t="s">
        <v>119</v>
      </c>
      <c r="U2" s="17" t="s">
        <v>120</v>
      </c>
      <c r="V2" s="18" t="s">
        <v>121</v>
      </c>
    </row>
    <row r="3" spans="1:22">
      <c r="A3" t="s">
        <v>14</v>
      </c>
      <c r="B3" t="s">
        <v>15</v>
      </c>
      <c r="C3" t="s">
        <v>16</v>
      </c>
      <c r="D3" s="29">
        <v>614</v>
      </c>
      <c r="E3" s="29">
        <v>900</v>
      </c>
      <c r="F3" s="29">
        <v>1300</v>
      </c>
      <c r="G3" s="29">
        <v>774</v>
      </c>
      <c r="H3" s="29">
        <v>814</v>
      </c>
      <c r="I3" s="29">
        <f>SUM(D3:H3)</f>
        <v>4402</v>
      </c>
      <c r="J3" s="29">
        <v>200</v>
      </c>
      <c r="K3" s="29">
        <v>10.06</v>
      </c>
      <c r="L3" s="29">
        <v>1</v>
      </c>
      <c r="M3" s="29">
        <v>16</v>
      </c>
      <c r="N3" s="29">
        <v>1</v>
      </c>
      <c r="O3" s="29">
        <v>400</v>
      </c>
      <c r="P3" s="29">
        <v>152</v>
      </c>
      <c r="Q3" s="29">
        <v>50</v>
      </c>
      <c r="R3" s="29">
        <v>50</v>
      </c>
      <c r="S3" s="29">
        <v>50</v>
      </c>
      <c r="T3" s="29">
        <v>50</v>
      </c>
      <c r="U3" s="29">
        <v>352</v>
      </c>
      <c r="V3">
        <v>5154</v>
      </c>
    </row>
    <row r="4" spans="1:22">
      <c r="A4" t="s">
        <v>38</v>
      </c>
      <c r="B4" t="s">
        <v>39</v>
      </c>
      <c r="C4" t="s">
        <v>16</v>
      </c>
      <c r="D4" s="29">
        <v>462</v>
      </c>
      <c r="E4" s="29">
        <v>900</v>
      </c>
      <c r="F4" s="29">
        <v>900</v>
      </c>
      <c r="G4" s="29">
        <v>1220</v>
      </c>
      <c r="H4" s="29"/>
      <c r="I4" s="29">
        <f t="shared" ref="I4:I21" si="0">SUM(D4:H4)</f>
        <v>3482</v>
      </c>
      <c r="J4" s="29">
        <v>200</v>
      </c>
      <c r="K4" s="29">
        <v>8.7799999999999994</v>
      </c>
      <c r="L4" s="29">
        <v>1</v>
      </c>
      <c r="M4" s="29">
        <v>16</v>
      </c>
      <c r="N4" s="29">
        <v>2</v>
      </c>
      <c r="O4" s="29">
        <v>387.5</v>
      </c>
      <c r="P4" s="29">
        <v>155</v>
      </c>
      <c r="Q4" s="29">
        <v>50</v>
      </c>
      <c r="R4" s="29">
        <v>0</v>
      </c>
      <c r="S4" s="29">
        <v>50</v>
      </c>
      <c r="T4" s="29">
        <v>0</v>
      </c>
      <c r="U4" s="29">
        <v>255</v>
      </c>
      <c r="V4" s="3">
        <v>4124.5</v>
      </c>
    </row>
    <row r="5" spans="1:22">
      <c r="A5" t="s">
        <v>46</v>
      </c>
      <c r="B5" t="s">
        <v>47</v>
      </c>
      <c r="C5" t="s">
        <v>16</v>
      </c>
      <c r="D5" s="29">
        <v>462</v>
      </c>
      <c r="E5" s="29">
        <v>326</v>
      </c>
      <c r="F5" s="29">
        <v>400</v>
      </c>
      <c r="G5" s="29">
        <v>282</v>
      </c>
      <c r="H5" s="29">
        <v>282</v>
      </c>
      <c r="I5" s="29">
        <f t="shared" si="0"/>
        <v>1752</v>
      </c>
      <c r="J5" s="29">
        <v>200</v>
      </c>
      <c r="K5" s="29">
        <v>14.28</v>
      </c>
      <c r="L5" s="29">
        <v>1</v>
      </c>
      <c r="M5" s="29">
        <v>15</v>
      </c>
      <c r="N5" s="29">
        <v>11</v>
      </c>
      <c r="O5" s="29">
        <v>266.66666666666669</v>
      </c>
      <c r="P5" s="29">
        <v>100</v>
      </c>
      <c r="Q5" s="29">
        <v>150</v>
      </c>
      <c r="R5" s="29">
        <v>0</v>
      </c>
      <c r="S5" s="29">
        <v>50</v>
      </c>
      <c r="T5" s="29">
        <v>50</v>
      </c>
      <c r="U5" s="29">
        <v>350</v>
      </c>
      <c r="V5" s="3">
        <v>2368.666666666667</v>
      </c>
    </row>
    <row r="6" spans="1:22">
      <c r="A6" t="s">
        <v>48</v>
      </c>
      <c r="B6" t="s">
        <v>49</v>
      </c>
      <c r="C6" t="s">
        <v>16</v>
      </c>
      <c r="D6" s="29">
        <v>220</v>
      </c>
      <c r="E6" s="29">
        <v>473</v>
      </c>
      <c r="F6" s="29">
        <v>398</v>
      </c>
      <c r="G6" s="29">
        <v>500</v>
      </c>
      <c r="H6" s="29">
        <v>370</v>
      </c>
      <c r="I6" s="29">
        <f t="shared" si="0"/>
        <v>1961</v>
      </c>
      <c r="J6" s="29">
        <v>200</v>
      </c>
      <c r="K6" s="29">
        <v>9.84</v>
      </c>
      <c r="L6" s="29">
        <v>1</v>
      </c>
      <c r="M6" s="29">
        <v>6</v>
      </c>
      <c r="N6" s="29">
        <v>7</v>
      </c>
      <c r="O6" s="29">
        <v>200</v>
      </c>
      <c r="P6" s="29">
        <v>110</v>
      </c>
      <c r="Q6" s="29">
        <v>100</v>
      </c>
      <c r="R6" s="29">
        <v>0</v>
      </c>
      <c r="S6" s="29">
        <v>0</v>
      </c>
      <c r="T6" s="29">
        <v>50</v>
      </c>
      <c r="U6" s="29">
        <v>260</v>
      </c>
      <c r="V6">
        <v>2421</v>
      </c>
    </row>
    <row r="7" spans="1:22">
      <c r="A7" t="s">
        <v>87</v>
      </c>
      <c r="B7" t="s">
        <v>88</v>
      </c>
      <c r="C7" t="s">
        <v>16</v>
      </c>
      <c r="D7" s="29">
        <v>150</v>
      </c>
      <c r="E7" s="29">
        <v>379</v>
      </c>
      <c r="F7" s="29">
        <v>500</v>
      </c>
      <c r="G7" s="29">
        <v>322</v>
      </c>
      <c r="H7" s="29">
        <v>204</v>
      </c>
      <c r="I7" s="29">
        <f t="shared" si="0"/>
        <v>1555</v>
      </c>
      <c r="J7" s="29">
        <v>200</v>
      </c>
      <c r="K7" s="29">
        <v>9.19</v>
      </c>
      <c r="L7" s="29">
        <v>1</v>
      </c>
      <c r="M7" s="29">
        <v>6</v>
      </c>
      <c r="N7" s="29">
        <v>7</v>
      </c>
      <c r="O7" s="29">
        <v>200</v>
      </c>
      <c r="P7" s="29">
        <v>0</v>
      </c>
      <c r="Q7" s="29">
        <v>0</v>
      </c>
      <c r="R7" s="29">
        <v>0</v>
      </c>
      <c r="S7" s="29">
        <v>0</v>
      </c>
      <c r="T7" s="29">
        <v>50</v>
      </c>
      <c r="U7" s="29">
        <v>50</v>
      </c>
      <c r="V7">
        <v>1805</v>
      </c>
    </row>
    <row r="8" spans="1:22">
      <c r="A8" s="25" t="s">
        <v>153</v>
      </c>
      <c r="B8" s="25" t="s">
        <v>154</v>
      </c>
      <c r="C8" s="26" t="s">
        <v>155</v>
      </c>
      <c r="D8" s="43">
        <v>400</v>
      </c>
      <c r="E8" s="29">
        <v>416</v>
      </c>
      <c r="F8" s="29">
        <v>500</v>
      </c>
      <c r="G8" s="29">
        <v>420</v>
      </c>
      <c r="H8" s="29"/>
      <c r="I8" s="29">
        <f t="shared" si="0"/>
        <v>1736</v>
      </c>
      <c r="J8" s="29">
        <v>200</v>
      </c>
      <c r="K8" s="29">
        <v>21.69</v>
      </c>
      <c r="L8" s="29">
        <v>1</v>
      </c>
      <c r="M8" s="29">
        <v>3</v>
      </c>
      <c r="N8" s="29">
        <v>3</v>
      </c>
      <c r="O8" s="29">
        <f>J8+(200/M8)*(M8-N8+1)</f>
        <v>266.66666666666669</v>
      </c>
      <c r="P8" s="29">
        <v>100</v>
      </c>
      <c r="Q8" s="29">
        <v>150</v>
      </c>
      <c r="R8" s="29">
        <v>50</v>
      </c>
      <c r="S8" s="29">
        <v>0</v>
      </c>
      <c r="T8" s="29">
        <v>50</v>
      </c>
      <c r="U8" s="29">
        <f t="shared" ref="U8:U21" si="1">SUM(P8:T8)</f>
        <v>350</v>
      </c>
      <c r="V8" s="3">
        <f t="shared" ref="V8:V19" si="2">SUM(I8+O8+U8)</f>
        <v>2352.666666666667</v>
      </c>
    </row>
    <row r="9" spans="1:22">
      <c r="A9" s="25" t="s">
        <v>156</v>
      </c>
      <c r="B9" s="27" t="s">
        <v>157</v>
      </c>
      <c r="C9" s="28" t="s">
        <v>155</v>
      </c>
      <c r="D9" s="44">
        <v>416</v>
      </c>
      <c r="E9" s="29">
        <v>572</v>
      </c>
      <c r="F9" s="29">
        <v>617</v>
      </c>
      <c r="G9" s="29">
        <v>480</v>
      </c>
      <c r="H9" s="29"/>
      <c r="I9" s="29">
        <f t="shared" si="0"/>
        <v>2085</v>
      </c>
      <c r="J9" s="29">
        <v>200</v>
      </c>
      <c r="K9" s="29">
        <v>10.19</v>
      </c>
      <c r="L9" s="29">
        <v>1</v>
      </c>
      <c r="M9" s="29">
        <v>4</v>
      </c>
      <c r="N9" s="29">
        <v>2</v>
      </c>
      <c r="O9" s="29">
        <f>J9+(200/M9)*(M9-N9+1)</f>
        <v>350</v>
      </c>
      <c r="P9" s="29">
        <v>156</v>
      </c>
      <c r="Q9" s="29">
        <v>150</v>
      </c>
      <c r="R9" s="29">
        <v>50</v>
      </c>
      <c r="S9" s="29">
        <v>50</v>
      </c>
      <c r="T9" s="29">
        <v>0</v>
      </c>
      <c r="U9" s="29">
        <f t="shared" si="1"/>
        <v>406</v>
      </c>
      <c r="V9">
        <f t="shared" si="2"/>
        <v>2841</v>
      </c>
    </row>
    <row r="10" spans="1:22">
      <c r="A10" s="25" t="s">
        <v>158</v>
      </c>
      <c r="B10" s="25" t="s">
        <v>159</v>
      </c>
      <c r="C10" s="26" t="s">
        <v>155</v>
      </c>
      <c r="D10" s="43">
        <v>488</v>
      </c>
      <c r="E10" s="29">
        <v>494</v>
      </c>
      <c r="F10" s="29">
        <v>0</v>
      </c>
      <c r="G10" s="29">
        <v>0</v>
      </c>
      <c r="H10" s="29"/>
      <c r="I10" s="29">
        <f t="shared" si="0"/>
        <v>982</v>
      </c>
      <c r="J10" s="29">
        <v>200</v>
      </c>
      <c r="K10" s="29"/>
      <c r="L10" s="29">
        <v>1</v>
      </c>
      <c r="M10" s="29">
        <v>4</v>
      </c>
      <c r="N10" s="29"/>
      <c r="O10" s="29">
        <v>200</v>
      </c>
      <c r="P10" s="29">
        <v>156</v>
      </c>
      <c r="Q10" s="29">
        <v>50</v>
      </c>
      <c r="R10" s="29">
        <v>0</v>
      </c>
      <c r="S10" s="29">
        <v>0</v>
      </c>
      <c r="T10" s="29">
        <v>50</v>
      </c>
      <c r="U10" s="29">
        <f t="shared" si="1"/>
        <v>256</v>
      </c>
      <c r="V10">
        <f t="shared" si="2"/>
        <v>1438</v>
      </c>
    </row>
    <row r="11" spans="1:22">
      <c r="A11" s="25" t="s">
        <v>153</v>
      </c>
      <c r="B11" s="25" t="s">
        <v>160</v>
      </c>
      <c r="C11" s="26" t="s">
        <v>155</v>
      </c>
      <c r="D11" s="44">
        <v>660</v>
      </c>
      <c r="E11" s="29">
        <v>650</v>
      </c>
      <c r="F11" s="29">
        <v>640</v>
      </c>
      <c r="G11" s="29">
        <v>796</v>
      </c>
      <c r="H11" s="29"/>
      <c r="I11" s="29">
        <f t="shared" si="0"/>
        <v>2746</v>
      </c>
      <c r="J11" s="29">
        <v>200</v>
      </c>
      <c r="K11" s="29">
        <v>10.57</v>
      </c>
      <c r="L11" s="29">
        <v>1</v>
      </c>
      <c r="M11" s="29">
        <v>4</v>
      </c>
      <c r="N11" s="29">
        <v>1</v>
      </c>
      <c r="O11" s="29">
        <f t="shared" ref="O11:O21" si="3">J11+(200/M11)*(M11-N11+1)</f>
        <v>400</v>
      </c>
      <c r="P11" s="29">
        <v>151</v>
      </c>
      <c r="Q11" s="29">
        <v>150</v>
      </c>
      <c r="R11" s="29">
        <v>50</v>
      </c>
      <c r="S11" s="29">
        <v>0</v>
      </c>
      <c r="T11" s="29">
        <v>0</v>
      </c>
      <c r="U11" s="29">
        <f t="shared" si="1"/>
        <v>351</v>
      </c>
      <c r="V11">
        <f t="shared" si="2"/>
        <v>3497</v>
      </c>
    </row>
    <row r="12" spans="1:22">
      <c r="A12" s="25" t="s">
        <v>161</v>
      </c>
      <c r="B12" s="25" t="s">
        <v>141</v>
      </c>
      <c r="C12" s="26" t="s">
        <v>155</v>
      </c>
      <c r="D12" s="43">
        <v>470</v>
      </c>
      <c r="E12" s="29">
        <v>490</v>
      </c>
      <c r="F12" s="29">
        <v>332</v>
      </c>
      <c r="G12" s="29">
        <v>0</v>
      </c>
      <c r="H12" s="29"/>
      <c r="I12" s="29">
        <f t="shared" si="0"/>
        <v>1292</v>
      </c>
      <c r="J12" s="29">
        <v>200</v>
      </c>
      <c r="K12" s="29">
        <v>12.66</v>
      </c>
      <c r="L12" s="29">
        <v>1</v>
      </c>
      <c r="M12" s="29">
        <v>8</v>
      </c>
      <c r="N12" s="29">
        <v>4</v>
      </c>
      <c r="O12" s="29">
        <f t="shared" si="3"/>
        <v>325</v>
      </c>
      <c r="P12" s="29">
        <v>160</v>
      </c>
      <c r="Q12" s="29">
        <v>50</v>
      </c>
      <c r="R12" s="29">
        <v>50</v>
      </c>
      <c r="S12" s="29">
        <v>0</v>
      </c>
      <c r="T12" s="29">
        <v>50</v>
      </c>
      <c r="U12" s="29">
        <f t="shared" si="1"/>
        <v>310</v>
      </c>
      <c r="V12">
        <f t="shared" si="2"/>
        <v>1927</v>
      </c>
    </row>
    <row r="13" spans="1:22">
      <c r="A13" s="25" t="s">
        <v>162</v>
      </c>
      <c r="B13" s="25" t="s">
        <v>150</v>
      </c>
      <c r="C13" s="26" t="s">
        <v>155</v>
      </c>
      <c r="D13" s="43">
        <v>500</v>
      </c>
      <c r="E13" s="29">
        <v>500</v>
      </c>
      <c r="F13" s="29">
        <v>570</v>
      </c>
      <c r="G13" s="29">
        <v>506</v>
      </c>
      <c r="H13" s="29"/>
      <c r="I13" s="29">
        <f t="shared" si="0"/>
        <v>2076</v>
      </c>
      <c r="J13" s="29">
        <v>200</v>
      </c>
      <c r="K13" s="29">
        <v>17.84</v>
      </c>
      <c r="L13" s="29">
        <v>1</v>
      </c>
      <c r="M13" s="29">
        <v>8</v>
      </c>
      <c r="N13" s="29">
        <v>7</v>
      </c>
      <c r="O13" s="29">
        <f t="shared" si="3"/>
        <v>250</v>
      </c>
      <c r="P13" s="29">
        <v>153</v>
      </c>
      <c r="Q13" s="29">
        <v>100</v>
      </c>
      <c r="R13" s="29">
        <v>50</v>
      </c>
      <c r="S13" s="29">
        <v>0</v>
      </c>
      <c r="T13" s="29">
        <v>0</v>
      </c>
      <c r="U13" s="29">
        <f t="shared" si="1"/>
        <v>303</v>
      </c>
      <c r="V13">
        <f t="shared" si="2"/>
        <v>2629</v>
      </c>
    </row>
    <row r="14" spans="1:22">
      <c r="A14" s="25" t="s">
        <v>163</v>
      </c>
      <c r="B14" s="25" t="s">
        <v>130</v>
      </c>
      <c r="C14" s="26" t="s">
        <v>155</v>
      </c>
      <c r="D14" s="43">
        <v>612</v>
      </c>
      <c r="E14" s="29">
        <v>610</v>
      </c>
      <c r="F14" s="29">
        <v>671</v>
      </c>
      <c r="G14" s="29">
        <v>720</v>
      </c>
      <c r="H14" s="29"/>
      <c r="I14" s="29">
        <f t="shared" si="0"/>
        <v>2613</v>
      </c>
      <c r="J14" s="29">
        <v>200</v>
      </c>
      <c r="K14" s="29">
        <v>12.78</v>
      </c>
      <c r="L14" s="29">
        <v>1</v>
      </c>
      <c r="M14" s="29">
        <v>8</v>
      </c>
      <c r="N14" s="29">
        <v>5</v>
      </c>
      <c r="O14" s="29">
        <f t="shared" si="3"/>
        <v>300</v>
      </c>
      <c r="P14" s="29">
        <v>151</v>
      </c>
      <c r="Q14" s="29">
        <v>150</v>
      </c>
      <c r="R14" s="29">
        <v>50</v>
      </c>
      <c r="S14" s="29">
        <v>50</v>
      </c>
      <c r="T14" s="29">
        <v>50</v>
      </c>
      <c r="U14" s="29">
        <f t="shared" si="1"/>
        <v>451</v>
      </c>
      <c r="V14">
        <f t="shared" si="2"/>
        <v>3364</v>
      </c>
    </row>
    <row r="15" spans="1:22">
      <c r="A15" s="25" t="s">
        <v>164</v>
      </c>
      <c r="B15" s="25" t="s">
        <v>165</v>
      </c>
      <c r="C15" s="26" t="s">
        <v>155</v>
      </c>
      <c r="D15" s="43">
        <v>500</v>
      </c>
      <c r="E15" s="29">
        <v>575</v>
      </c>
      <c r="F15" s="29">
        <v>500</v>
      </c>
      <c r="G15" s="29">
        <v>538</v>
      </c>
      <c r="H15" s="29"/>
      <c r="I15" s="29">
        <f t="shared" si="0"/>
        <v>2113</v>
      </c>
      <c r="J15" s="29">
        <v>200</v>
      </c>
      <c r="K15" s="29">
        <v>12.82</v>
      </c>
      <c r="L15" s="29">
        <v>1</v>
      </c>
      <c r="M15" s="29">
        <v>8</v>
      </c>
      <c r="N15" s="29">
        <v>6</v>
      </c>
      <c r="O15" s="29">
        <f t="shared" si="3"/>
        <v>275</v>
      </c>
      <c r="P15" s="29">
        <v>150</v>
      </c>
      <c r="Q15" s="29">
        <v>50</v>
      </c>
      <c r="R15" s="29">
        <v>50</v>
      </c>
      <c r="S15" s="29">
        <v>0</v>
      </c>
      <c r="T15" s="29">
        <v>50</v>
      </c>
      <c r="U15" s="29">
        <f t="shared" si="1"/>
        <v>300</v>
      </c>
      <c r="V15">
        <f t="shared" si="2"/>
        <v>2688</v>
      </c>
    </row>
    <row r="16" spans="1:22">
      <c r="A16" s="25" t="s">
        <v>166</v>
      </c>
      <c r="B16" s="25" t="s">
        <v>167</v>
      </c>
      <c r="C16" s="26" t="s">
        <v>155</v>
      </c>
      <c r="D16" s="43">
        <v>500</v>
      </c>
      <c r="E16" s="29">
        <v>828</v>
      </c>
      <c r="F16" s="29">
        <v>650</v>
      </c>
      <c r="G16" s="29">
        <v>440</v>
      </c>
      <c r="H16" s="29"/>
      <c r="I16" s="29">
        <f t="shared" si="0"/>
        <v>2418</v>
      </c>
      <c r="J16" s="29">
        <v>200</v>
      </c>
      <c r="K16" s="29">
        <v>9.93</v>
      </c>
      <c r="L16" s="29">
        <v>1</v>
      </c>
      <c r="M16" s="29">
        <v>8</v>
      </c>
      <c r="N16" s="29">
        <v>1</v>
      </c>
      <c r="O16" s="29">
        <f t="shared" si="3"/>
        <v>400</v>
      </c>
      <c r="P16" s="29">
        <v>150</v>
      </c>
      <c r="Q16" s="29">
        <v>100</v>
      </c>
      <c r="R16" s="29">
        <v>0</v>
      </c>
      <c r="S16" s="29">
        <v>0</v>
      </c>
      <c r="T16" s="29">
        <v>0</v>
      </c>
      <c r="U16" s="29">
        <f t="shared" si="1"/>
        <v>250</v>
      </c>
      <c r="V16">
        <f t="shared" si="2"/>
        <v>3068</v>
      </c>
    </row>
    <row r="17" spans="1:22">
      <c r="A17" s="8" t="s">
        <v>168</v>
      </c>
      <c r="B17" s="8" t="s">
        <v>169</v>
      </c>
      <c r="C17" s="24" t="s">
        <v>170</v>
      </c>
      <c r="D17" s="45">
        <v>650</v>
      </c>
      <c r="E17" s="29">
        <v>575</v>
      </c>
      <c r="F17" s="29">
        <v>702</v>
      </c>
      <c r="G17" s="29">
        <v>570</v>
      </c>
      <c r="H17" s="29"/>
      <c r="I17" s="29">
        <f t="shared" si="0"/>
        <v>2497</v>
      </c>
      <c r="J17" s="29">
        <v>200</v>
      </c>
      <c r="K17" s="29">
        <v>15.5</v>
      </c>
      <c r="L17" s="29">
        <v>1</v>
      </c>
      <c r="M17" s="29">
        <v>3</v>
      </c>
      <c r="N17" s="29">
        <v>2</v>
      </c>
      <c r="O17" s="29">
        <f t="shared" si="3"/>
        <v>333.33333333333337</v>
      </c>
      <c r="P17" s="29">
        <v>100</v>
      </c>
      <c r="Q17" s="29">
        <v>150</v>
      </c>
      <c r="R17" s="29">
        <v>50</v>
      </c>
      <c r="S17" s="29">
        <v>0</v>
      </c>
      <c r="T17" s="29">
        <v>50</v>
      </c>
      <c r="U17" s="29">
        <f t="shared" si="1"/>
        <v>350</v>
      </c>
      <c r="V17" s="3">
        <f t="shared" si="2"/>
        <v>3180.3333333333335</v>
      </c>
    </row>
    <row r="18" spans="1:22">
      <c r="A18" s="8" t="s">
        <v>158</v>
      </c>
      <c r="B18" s="8" t="s">
        <v>147</v>
      </c>
      <c r="C18" s="24" t="s">
        <v>170</v>
      </c>
      <c r="D18" s="45">
        <v>500</v>
      </c>
      <c r="E18" s="29">
        <v>442</v>
      </c>
      <c r="F18" s="29">
        <v>320</v>
      </c>
      <c r="G18" s="29">
        <v>393</v>
      </c>
      <c r="H18" s="29"/>
      <c r="I18" s="29">
        <f t="shared" si="0"/>
        <v>1655</v>
      </c>
      <c r="J18" s="29">
        <v>200</v>
      </c>
      <c r="K18" s="29">
        <v>15.84</v>
      </c>
      <c r="L18" s="29">
        <v>1</v>
      </c>
      <c r="M18" s="29">
        <v>2</v>
      </c>
      <c r="N18" s="29">
        <v>2</v>
      </c>
      <c r="O18" s="29">
        <f t="shared" si="3"/>
        <v>300</v>
      </c>
      <c r="P18" s="29">
        <v>150</v>
      </c>
      <c r="Q18" s="29">
        <v>150</v>
      </c>
      <c r="R18" s="29">
        <v>50</v>
      </c>
      <c r="S18" s="29">
        <v>0</v>
      </c>
      <c r="T18" s="29">
        <v>0</v>
      </c>
      <c r="U18" s="29">
        <f t="shared" si="1"/>
        <v>350</v>
      </c>
      <c r="V18">
        <f t="shared" si="2"/>
        <v>2305</v>
      </c>
    </row>
    <row r="19" spans="1:22">
      <c r="A19" s="8" t="s">
        <v>171</v>
      </c>
      <c r="B19" s="8" t="s">
        <v>141</v>
      </c>
      <c r="C19" s="24" t="s">
        <v>170</v>
      </c>
      <c r="D19" s="45">
        <v>500</v>
      </c>
      <c r="E19" s="29">
        <v>388</v>
      </c>
      <c r="F19" s="29">
        <v>570</v>
      </c>
      <c r="G19" s="29">
        <v>473</v>
      </c>
      <c r="H19" s="29"/>
      <c r="I19" s="29">
        <f t="shared" si="0"/>
        <v>1931</v>
      </c>
      <c r="J19" s="29">
        <v>200</v>
      </c>
      <c r="K19" s="29">
        <v>11.16</v>
      </c>
      <c r="L19" s="29">
        <v>1</v>
      </c>
      <c r="M19" s="29">
        <v>8</v>
      </c>
      <c r="N19" s="29">
        <v>3</v>
      </c>
      <c r="O19" s="29">
        <f t="shared" si="3"/>
        <v>350</v>
      </c>
      <c r="P19" s="29">
        <v>160</v>
      </c>
      <c r="Q19" s="29">
        <v>50</v>
      </c>
      <c r="R19" s="29">
        <v>50</v>
      </c>
      <c r="S19" s="29">
        <v>0</v>
      </c>
      <c r="T19" s="29">
        <v>0</v>
      </c>
      <c r="U19" s="29">
        <f t="shared" si="1"/>
        <v>260</v>
      </c>
      <c r="V19">
        <f t="shared" si="2"/>
        <v>2541</v>
      </c>
    </row>
    <row r="20" spans="1:22">
      <c r="A20" s="9" t="s">
        <v>208</v>
      </c>
      <c r="B20" s="9" t="s">
        <v>209</v>
      </c>
      <c r="C20" s="9" t="s">
        <v>170</v>
      </c>
      <c r="D20" s="29">
        <v>650</v>
      </c>
      <c r="E20" s="29">
        <v>900</v>
      </c>
      <c r="F20" s="29">
        <v>650</v>
      </c>
      <c r="G20" s="29">
        <v>900</v>
      </c>
      <c r="H20" s="29"/>
      <c r="I20" s="29">
        <f t="shared" si="0"/>
        <v>3100</v>
      </c>
      <c r="J20" s="29">
        <v>200</v>
      </c>
      <c r="K20" s="29">
        <v>6.91</v>
      </c>
      <c r="L20" s="29">
        <v>1</v>
      </c>
      <c r="M20" s="29">
        <v>11</v>
      </c>
      <c r="N20" s="29">
        <v>1</v>
      </c>
      <c r="O20" s="29">
        <f t="shared" si="3"/>
        <v>400</v>
      </c>
      <c r="P20" s="29">
        <v>175</v>
      </c>
      <c r="Q20" s="29">
        <v>150</v>
      </c>
      <c r="R20" s="29">
        <v>50</v>
      </c>
      <c r="S20" s="29">
        <v>0</v>
      </c>
      <c r="T20" s="29">
        <v>0</v>
      </c>
      <c r="U20" s="29">
        <f t="shared" si="1"/>
        <v>375</v>
      </c>
      <c r="V20">
        <f>I20+O20+U20</f>
        <v>3875</v>
      </c>
    </row>
    <row r="21" spans="1:22">
      <c r="A21" t="s">
        <v>210</v>
      </c>
      <c r="B21" t="s">
        <v>211</v>
      </c>
      <c r="C21" t="s">
        <v>170</v>
      </c>
      <c r="D21" s="29">
        <v>900</v>
      </c>
      <c r="E21" s="29">
        <v>900</v>
      </c>
      <c r="F21" s="29">
        <v>650</v>
      </c>
      <c r="G21" s="29">
        <v>650</v>
      </c>
      <c r="H21" s="29"/>
      <c r="I21" s="29">
        <f t="shared" si="0"/>
        <v>3100</v>
      </c>
      <c r="J21" s="29">
        <v>200</v>
      </c>
      <c r="K21" s="29">
        <v>7.34</v>
      </c>
      <c r="L21" s="29">
        <v>1</v>
      </c>
      <c r="M21" s="29">
        <v>11</v>
      </c>
      <c r="N21" s="29">
        <v>2</v>
      </c>
      <c r="O21" s="29">
        <f t="shared" si="3"/>
        <v>381.81818181818187</v>
      </c>
      <c r="P21" s="29">
        <v>180</v>
      </c>
      <c r="Q21" s="29">
        <v>150</v>
      </c>
      <c r="R21" s="29">
        <v>50</v>
      </c>
      <c r="S21" s="29">
        <v>50</v>
      </c>
      <c r="T21" s="29">
        <v>50</v>
      </c>
      <c r="U21" s="29">
        <f t="shared" si="1"/>
        <v>480</v>
      </c>
      <c r="V21">
        <f>I21+O21+U21</f>
        <v>3961.818181818182</v>
      </c>
    </row>
    <row r="22" spans="1:22">
      <c r="V22">
        <f>SUM(V3:V21)</f>
        <v>55540.984848484855</v>
      </c>
    </row>
    <row r="26" spans="1:22">
      <c r="A26" s="57" t="s">
        <v>220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2">
      <c r="A27" s="29" t="s">
        <v>102</v>
      </c>
      <c r="B27" s="29" t="s">
        <v>103</v>
      </c>
      <c r="C27" s="29" t="s">
        <v>104</v>
      </c>
      <c r="D27" s="10" t="s">
        <v>105</v>
      </c>
      <c r="E27" s="10" t="s">
        <v>106</v>
      </c>
      <c r="F27" s="10" t="s">
        <v>107</v>
      </c>
      <c r="G27" s="10" t="s">
        <v>108</v>
      </c>
      <c r="H27" s="10" t="s">
        <v>109</v>
      </c>
      <c r="I27" s="11" t="s">
        <v>110</v>
      </c>
      <c r="J27" s="12">
        <v>200</v>
      </c>
      <c r="K27" s="13" t="s">
        <v>111</v>
      </c>
      <c r="L27" s="14" t="s">
        <v>112</v>
      </c>
      <c r="M27" s="14" t="s">
        <v>112</v>
      </c>
      <c r="N27" s="15" t="s">
        <v>113</v>
      </c>
      <c r="O27" s="16" t="s">
        <v>114</v>
      </c>
      <c r="P27" s="17" t="s">
        <v>115</v>
      </c>
      <c r="Q27" s="17" t="s">
        <v>116</v>
      </c>
      <c r="R27" s="17" t="s">
        <v>117</v>
      </c>
      <c r="S27" s="17" t="s">
        <v>118</v>
      </c>
      <c r="T27" s="17" t="s">
        <v>119</v>
      </c>
      <c r="U27" s="17" t="s">
        <v>120</v>
      </c>
      <c r="V27" s="18" t="s">
        <v>121</v>
      </c>
    </row>
    <row r="28" spans="1:22" s="29" customFormat="1">
      <c r="A28" s="50" t="s">
        <v>14</v>
      </c>
      <c r="B28" s="50" t="s">
        <v>15</v>
      </c>
      <c r="C28" s="29" t="s">
        <v>16</v>
      </c>
      <c r="D28" s="29">
        <v>614</v>
      </c>
      <c r="E28" s="29">
        <v>900</v>
      </c>
      <c r="F28" s="29">
        <v>1300</v>
      </c>
      <c r="G28" s="29">
        <v>774</v>
      </c>
      <c r="H28" s="29">
        <v>814</v>
      </c>
      <c r="I28" s="29">
        <f>SUM(D28:H28)</f>
        <v>4402</v>
      </c>
      <c r="J28" s="29">
        <v>200</v>
      </c>
      <c r="K28" s="29">
        <v>10.06</v>
      </c>
      <c r="L28" s="29">
        <v>1</v>
      </c>
      <c r="M28" s="29">
        <v>6</v>
      </c>
      <c r="N28" s="29">
        <v>1</v>
      </c>
      <c r="O28" s="29">
        <v>400</v>
      </c>
      <c r="P28" s="29">
        <v>152</v>
      </c>
      <c r="Q28" s="29">
        <v>50</v>
      </c>
      <c r="R28" s="29">
        <v>50</v>
      </c>
      <c r="S28" s="29">
        <v>50</v>
      </c>
      <c r="T28" s="29">
        <v>50</v>
      </c>
      <c r="U28" s="29">
        <v>352</v>
      </c>
      <c r="V28" s="47">
        <v>5154</v>
      </c>
    </row>
    <row r="29" spans="1:22">
      <c r="A29" s="5" t="s">
        <v>226</v>
      </c>
      <c r="B29" s="6" t="s">
        <v>39</v>
      </c>
      <c r="C29" s="32" t="s">
        <v>16</v>
      </c>
      <c r="D29" s="29">
        <v>462</v>
      </c>
      <c r="E29" s="29">
        <v>900</v>
      </c>
      <c r="F29" s="29">
        <v>900</v>
      </c>
      <c r="G29" s="29">
        <v>1220</v>
      </c>
      <c r="H29" s="29"/>
      <c r="I29" s="29">
        <f t="shared" ref="I29:I32" si="4">SUM(D29:H29)</f>
        <v>3482</v>
      </c>
      <c r="J29">
        <v>200</v>
      </c>
      <c r="K29">
        <v>8.7799999999999994</v>
      </c>
      <c r="L29" s="29">
        <v>1</v>
      </c>
      <c r="M29">
        <v>15</v>
      </c>
      <c r="N29" s="29">
        <v>2</v>
      </c>
      <c r="O29">
        <v>386.66666666666669</v>
      </c>
      <c r="P29" s="29">
        <v>155</v>
      </c>
      <c r="Q29" s="29">
        <v>50</v>
      </c>
      <c r="R29" s="29">
        <v>0</v>
      </c>
      <c r="S29" s="29">
        <v>50</v>
      </c>
      <c r="T29" s="29">
        <v>0</v>
      </c>
      <c r="U29" s="29">
        <v>255</v>
      </c>
      <c r="V29" s="53">
        <v>4123.6666666666661</v>
      </c>
    </row>
    <row r="30" spans="1:22">
      <c r="A30" s="5" t="s">
        <v>46</v>
      </c>
      <c r="B30" t="s">
        <v>47</v>
      </c>
      <c r="C30" t="s">
        <v>16</v>
      </c>
      <c r="D30" s="29">
        <v>462</v>
      </c>
      <c r="E30" s="29">
        <v>326</v>
      </c>
      <c r="F30" s="29">
        <v>400</v>
      </c>
      <c r="G30" s="29">
        <v>282</v>
      </c>
      <c r="H30" s="29">
        <v>282</v>
      </c>
      <c r="I30" s="29">
        <f t="shared" si="4"/>
        <v>1752</v>
      </c>
      <c r="J30">
        <v>200</v>
      </c>
      <c r="K30">
        <v>14.28</v>
      </c>
      <c r="L30" s="29">
        <v>1</v>
      </c>
      <c r="M30">
        <v>15</v>
      </c>
      <c r="N30" s="29">
        <v>11</v>
      </c>
      <c r="O30">
        <v>266.66666666666669</v>
      </c>
      <c r="P30" s="29">
        <v>100</v>
      </c>
      <c r="Q30" s="29">
        <v>150</v>
      </c>
      <c r="R30" s="29">
        <v>0</v>
      </c>
      <c r="S30" s="29">
        <v>50</v>
      </c>
      <c r="T30" s="29">
        <v>50</v>
      </c>
      <c r="U30" s="29">
        <v>350</v>
      </c>
      <c r="V30" s="53">
        <v>2368.666666666667</v>
      </c>
    </row>
    <row r="31" spans="1:22">
      <c r="A31" s="5" t="s">
        <v>48</v>
      </c>
      <c r="B31" s="5" t="s">
        <v>49</v>
      </c>
      <c r="C31" s="49" t="s">
        <v>16</v>
      </c>
      <c r="D31" s="29">
        <v>220</v>
      </c>
      <c r="E31" s="29">
        <v>473</v>
      </c>
      <c r="F31" s="29">
        <v>398</v>
      </c>
      <c r="G31" s="29">
        <v>500</v>
      </c>
      <c r="H31" s="29">
        <v>370</v>
      </c>
      <c r="I31" s="29">
        <f t="shared" si="4"/>
        <v>1961</v>
      </c>
      <c r="J31">
        <v>200</v>
      </c>
      <c r="K31">
        <v>9.84</v>
      </c>
      <c r="L31" s="29">
        <v>1</v>
      </c>
      <c r="M31" s="29">
        <f>SUM(L31:L50)</f>
        <v>14</v>
      </c>
      <c r="N31" s="29">
        <v>7</v>
      </c>
      <c r="O31">
        <v>320</v>
      </c>
      <c r="P31" s="29">
        <v>110</v>
      </c>
      <c r="Q31" s="29">
        <v>100</v>
      </c>
      <c r="R31" s="29">
        <v>0</v>
      </c>
      <c r="S31" s="29">
        <v>0</v>
      </c>
      <c r="T31" s="29">
        <v>50</v>
      </c>
      <c r="U31" s="29">
        <f t="shared" ref="U31:U32" si="5">SUM(P31:T31)</f>
        <v>260</v>
      </c>
      <c r="V31" s="53">
        <f>SUM(I31+O31+U31)</f>
        <v>2541</v>
      </c>
    </row>
    <row r="32" spans="1:22">
      <c r="A32" s="1" t="s">
        <v>87</v>
      </c>
      <c r="B32" s="1" t="s">
        <v>88</v>
      </c>
      <c r="C32" s="32" t="s">
        <v>16</v>
      </c>
      <c r="D32" s="29">
        <v>150</v>
      </c>
      <c r="E32" s="29">
        <v>379</v>
      </c>
      <c r="F32" s="29">
        <v>500</v>
      </c>
      <c r="G32" s="29">
        <v>322</v>
      </c>
      <c r="H32" s="29">
        <v>204</v>
      </c>
      <c r="I32" s="29">
        <f t="shared" si="4"/>
        <v>1555</v>
      </c>
      <c r="J32" s="29">
        <v>200</v>
      </c>
      <c r="K32" s="29">
        <v>9.19</v>
      </c>
      <c r="L32" s="29">
        <v>1</v>
      </c>
      <c r="M32" s="29">
        <f t="shared" ref="M32" si="6">M31</f>
        <v>14</v>
      </c>
      <c r="N32" s="29">
        <v>7</v>
      </c>
      <c r="O32">
        <v>308</v>
      </c>
      <c r="P32" s="29">
        <v>0</v>
      </c>
      <c r="Q32" s="29">
        <v>0</v>
      </c>
      <c r="R32" s="29">
        <v>0</v>
      </c>
      <c r="S32" s="29">
        <v>0</v>
      </c>
      <c r="T32" s="29">
        <v>50</v>
      </c>
      <c r="U32" s="29">
        <f t="shared" si="5"/>
        <v>50</v>
      </c>
      <c r="V32" s="53">
        <f t="shared" ref="V32" si="7">I32+O32+U32</f>
        <v>1913</v>
      </c>
    </row>
    <row r="33" spans="1:23">
      <c r="V33">
        <f>SUM(V28:V32)</f>
        <v>16100.333333333332</v>
      </c>
    </row>
    <row r="36" spans="1:23">
      <c r="A36" s="57" t="s">
        <v>235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</row>
    <row r="37" spans="1:23">
      <c r="A37" s="29" t="s">
        <v>102</v>
      </c>
      <c r="B37" s="29" t="s">
        <v>103</v>
      </c>
      <c r="C37" s="29" t="s">
        <v>104</v>
      </c>
      <c r="D37" s="10" t="s">
        <v>105</v>
      </c>
      <c r="E37" s="10" t="s">
        <v>106</v>
      </c>
      <c r="F37" s="10" t="s">
        <v>107</v>
      </c>
      <c r="G37" s="10" t="s">
        <v>108</v>
      </c>
      <c r="H37" s="10" t="s">
        <v>109</v>
      </c>
      <c r="I37" s="11" t="s">
        <v>110</v>
      </c>
      <c r="J37" s="12">
        <v>200</v>
      </c>
      <c r="K37" s="13" t="s">
        <v>111</v>
      </c>
      <c r="L37" s="14" t="s">
        <v>112</v>
      </c>
      <c r="M37" s="14" t="s">
        <v>112</v>
      </c>
      <c r="N37" s="15" t="s">
        <v>113</v>
      </c>
      <c r="O37" s="16" t="s">
        <v>114</v>
      </c>
      <c r="P37" s="17" t="s">
        <v>115</v>
      </c>
      <c r="Q37" s="17" t="s">
        <v>116</v>
      </c>
      <c r="R37" s="17" t="s">
        <v>117</v>
      </c>
      <c r="S37" s="17" t="s">
        <v>118</v>
      </c>
      <c r="T37" s="17" t="s">
        <v>119</v>
      </c>
      <c r="U37" s="17" t="s">
        <v>120</v>
      </c>
      <c r="V37" s="18" t="s">
        <v>121</v>
      </c>
    </row>
    <row r="38" spans="1:23">
      <c r="A38" s="25" t="s">
        <v>153</v>
      </c>
      <c r="B38" s="25" t="s">
        <v>160</v>
      </c>
      <c r="C38" s="26" t="s">
        <v>155</v>
      </c>
      <c r="D38" s="44">
        <v>660</v>
      </c>
      <c r="E38" s="29">
        <v>650</v>
      </c>
      <c r="F38" s="29">
        <v>640</v>
      </c>
      <c r="G38" s="29">
        <v>796</v>
      </c>
      <c r="H38" s="29"/>
      <c r="I38" s="29">
        <f t="shared" ref="I38:I49" si="8">SUM(D38:G38)</f>
        <v>2746</v>
      </c>
      <c r="J38" s="29">
        <v>200</v>
      </c>
      <c r="K38" s="29">
        <v>10.57</v>
      </c>
      <c r="L38" s="29">
        <v>1</v>
      </c>
      <c r="M38" s="29">
        <v>4</v>
      </c>
      <c r="N38" s="29">
        <v>1</v>
      </c>
      <c r="O38" s="29">
        <f t="shared" ref="O38:O48" si="9">J38+(200/M38)*(M38-N38+1)</f>
        <v>400</v>
      </c>
      <c r="P38" s="29">
        <v>151</v>
      </c>
      <c r="Q38" s="29">
        <v>150</v>
      </c>
      <c r="R38" s="29">
        <v>50</v>
      </c>
      <c r="S38" s="29">
        <v>0</v>
      </c>
      <c r="T38" s="29">
        <v>0</v>
      </c>
      <c r="U38" s="29">
        <f t="shared" ref="U38:U49" si="10">SUM(P38:T38)</f>
        <v>351</v>
      </c>
      <c r="V38" s="47">
        <f t="shared" ref="V38:V49" si="11">SUM(I38+O38+U38)</f>
        <v>3497</v>
      </c>
    </row>
    <row r="39" spans="1:23">
      <c r="A39" s="25" t="s">
        <v>163</v>
      </c>
      <c r="B39" s="25" t="s">
        <v>130</v>
      </c>
      <c r="C39" s="26" t="s">
        <v>155</v>
      </c>
      <c r="D39" s="43">
        <v>612</v>
      </c>
      <c r="E39" s="29">
        <v>610</v>
      </c>
      <c r="F39" s="29">
        <v>671</v>
      </c>
      <c r="G39" s="29">
        <v>720</v>
      </c>
      <c r="H39" s="29"/>
      <c r="I39" s="29">
        <f t="shared" si="8"/>
        <v>2613</v>
      </c>
      <c r="J39" s="29">
        <v>200</v>
      </c>
      <c r="K39" s="29">
        <v>12.78</v>
      </c>
      <c r="L39" s="29">
        <v>1</v>
      </c>
      <c r="M39" s="29">
        <v>8</v>
      </c>
      <c r="N39" s="29">
        <v>5</v>
      </c>
      <c r="O39" s="29">
        <f t="shared" si="9"/>
        <v>300</v>
      </c>
      <c r="P39" s="29">
        <v>151</v>
      </c>
      <c r="Q39" s="29">
        <v>150</v>
      </c>
      <c r="R39" s="29">
        <v>50</v>
      </c>
      <c r="S39" s="29">
        <v>50</v>
      </c>
      <c r="T39" s="29">
        <v>50</v>
      </c>
      <c r="U39" s="29">
        <f t="shared" si="10"/>
        <v>451</v>
      </c>
      <c r="V39" s="47">
        <f t="shared" si="11"/>
        <v>3364</v>
      </c>
    </row>
    <row r="40" spans="1:23">
      <c r="A40" s="8" t="s">
        <v>168</v>
      </c>
      <c r="B40" s="8" t="s">
        <v>169</v>
      </c>
      <c r="C40" s="24" t="s">
        <v>170</v>
      </c>
      <c r="D40" s="45">
        <v>650</v>
      </c>
      <c r="E40" s="29">
        <v>575</v>
      </c>
      <c r="F40" s="29">
        <v>702</v>
      </c>
      <c r="G40" s="29">
        <v>570</v>
      </c>
      <c r="H40" s="29"/>
      <c r="I40" s="29">
        <f t="shared" si="8"/>
        <v>2497</v>
      </c>
      <c r="J40" s="29">
        <v>200</v>
      </c>
      <c r="K40" s="29">
        <v>15.5</v>
      </c>
      <c r="L40" s="29">
        <v>1</v>
      </c>
      <c r="M40" s="29">
        <v>3</v>
      </c>
      <c r="N40" s="29">
        <v>2</v>
      </c>
      <c r="O40" s="29">
        <f t="shared" si="9"/>
        <v>333.33333333333337</v>
      </c>
      <c r="P40" s="29">
        <v>100</v>
      </c>
      <c r="Q40" s="29">
        <v>150</v>
      </c>
      <c r="R40" s="29">
        <v>50</v>
      </c>
      <c r="S40" s="29">
        <v>0</v>
      </c>
      <c r="T40" s="29">
        <v>50</v>
      </c>
      <c r="U40" s="29">
        <f t="shared" si="10"/>
        <v>350</v>
      </c>
      <c r="V40" s="47">
        <f t="shared" si="11"/>
        <v>3180.3333333333335</v>
      </c>
    </row>
    <row r="41" spans="1:23">
      <c r="A41" s="25" t="s">
        <v>166</v>
      </c>
      <c r="B41" s="25" t="s">
        <v>167</v>
      </c>
      <c r="C41" s="26" t="s">
        <v>155</v>
      </c>
      <c r="D41" s="43">
        <v>500</v>
      </c>
      <c r="E41" s="29">
        <v>828</v>
      </c>
      <c r="F41" s="29">
        <v>650</v>
      </c>
      <c r="G41" s="29">
        <v>440</v>
      </c>
      <c r="H41" s="29"/>
      <c r="I41" s="29">
        <f t="shared" si="8"/>
        <v>2418</v>
      </c>
      <c r="J41" s="29">
        <v>200</v>
      </c>
      <c r="K41" s="29">
        <v>9.93</v>
      </c>
      <c r="L41" s="29">
        <v>1</v>
      </c>
      <c r="M41" s="29">
        <v>8</v>
      </c>
      <c r="N41" s="29">
        <v>1</v>
      </c>
      <c r="O41" s="29">
        <f t="shared" si="9"/>
        <v>400</v>
      </c>
      <c r="P41" s="29">
        <v>150</v>
      </c>
      <c r="Q41" s="29">
        <v>100</v>
      </c>
      <c r="R41" s="29">
        <v>0</v>
      </c>
      <c r="S41" s="29">
        <v>0</v>
      </c>
      <c r="T41" s="29">
        <v>0</v>
      </c>
      <c r="U41" s="29">
        <f t="shared" si="10"/>
        <v>250</v>
      </c>
      <c r="V41" s="47">
        <f t="shared" si="11"/>
        <v>3068</v>
      </c>
    </row>
    <row r="42" spans="1:23">
      <c r="A42" s="25" t="s">
        <v>156</v>
      </c>
      <c r="B42" s="27" t="s">
        <v>157</v>
      </c>
      <c r="C42" s="28" t="s">
        <v>155</v>
      </c>
      <c r="D42" s="44">
        <v>416</v>
      </c>
      <c r="E42" s="29">
        <v>572</v>
      </c>
      <c r="F42" s="29">
        <v>617</v>
      </c>
      <c r="G42" s="29">
        <v>480</v>
      </c>
      <c r="H42" s="29"/>
      <c r="I42" s="29">
        <f t="shared" si="8"/>
        <v>2085</v>
      </c>
      <c r="J42" s="29">
        <v>200</v>
      </c>
      <c r="K42" s="29">
        <v>10.19</v>
      </c>
      <c r="L42" s="29">
        <v>1</v>
      </c>
      <c r="M42" s="29">
        <v>4</v>
      </c>
      <c r="N42" s="29">
        <v>2</v>
      </c>
      <c r="O42" s="29">
        <f t="shared" si="9"/>
        <v>350</v>
      </c>
      <c r="P42" s="29">
        <v>156</v>
      </c>
      <c r="Q42" s="29">
        <v>150</v>
      </c>
      <c r="R42" s="29">
        <v>50</v>
      </c>
      <c r="S42" s="29">
        <v>50</v>
      </c>
      <c r="T42" s="29">
        <v>0</v>
      </c>
      <c r="U42" s="29">
        <f t="shared" si="10"/>
        <v>406</v>
      </c>
      <c r="V42" s="47">
        <f t="shared" si="11"/>
        <v>2841</v>
      </c>
      <c r="W42">
        <f>SUM(V38:V42)</f>
        <v>15950.333333333334</v>
      </c>
    </row>
    <row r="43" spans="1:23">
      <c r="A43" s="25" t="s">
        <v>164</v>
      </c>
      <c r="B43" s="25" t="s">
        <v>165</v>
      </c>
      <c r="C43" s="26" t="s">
        <v>155</v>
      </c>
      <c r="D43" s="43">
        <v>500</v>
      </c>
      <c r="E43" s="29">
        <v>575</v>
      </c>
      <c r="F43" s="29">
        <v>500</v>
      </c>
      <c r="G43" s="29">
        <v>538</v>
      </c>
      <c r="H43" s="29"/>
      <c r="I43" s="29">
        <f t="shared" si="8"/>
        <v>2113</v>
      </c>
      <c r="J43" s="29">
        <v>200</v>
      </c>
      <c r="K43" s="29">
        <v>12.82</v>
      </c>
      <c r="L43" s="29">
        <v>1</v>
      </c>
      <c r="M43" s="29">
        <v>8</v>
      </c>
      <c r="N43" s="29">
        <v>6</v>
      </c>
      <c r="O43" s="29">
        <f t="shared" si="9"/>
        <v>275</v>
      </c>
      <c r="P43" s="29">
        <v>150</v>
      </c>
      <c r="Q43" s="29">
        <v>50</v>
      </c>
      <c r="R43" s="29">
        <v>50</v>
      </c>
      <c r="S43" s="29">
        <v>0</v>
      </c>
      <c r="T43" s="29">
        <v>50</v>
      </c>
      <c r="U43" s="29">
        <f t="shared" si="10"/>
        <v>300</v>
      </c>
      <c r="V43" s="29">
        <f t="shared" si="11"/>
        <v>2688</v>
      </c>
    </row>
    <row r="44" spans="1:23">
      <c r="A44" s="25" t="s">
        <v>162</v>
      </c>
      <c r="B44" s="25" t="s">
        <v>150</v>
      </c>
      <c r="C44" s="26" t="s">
        <v>155</v>
      </c>
      <c r="D44" s="43">
        <v>500</v>
      </c>
      <c r="E44" s="29">
        <v>500</v>
      </c>
      <c r="F44" s="29">
        <v>570</v>
      </c>
      <c r="G44" s="29">
        <v>506</v>
      </c>
      <c r="H44" s="29"/>
      <c r="I44" s="29">
        <f t="shared" si="8"/>
        <v>2076</v>
      </c>
      <c r="J44" s="29">
        <v>200</v>
      </c>
      <c r="K44" s="29">
        <v>17.84</v>
      </c>
      <c r="L44" s="29">
        <v>1</v>
      </c>
      <c r="M44" s="29">
        <v>8</v>
      </c>
      <c r="N44" s="29">
        <v>7</v>
      </c>
      <c r="O44" s="29">
        <f t="shared" si="9"/>
        <v>250</v>
      </c>
      <c r="P44" s="29">
        <v>153</v>
      </c>
      <c r="Q44" s="29">
        <v>100</v>
      </c>
      <c r="R44" s="29">
        <v>50</v>
      </c>
      <c r="S44" s="29">
        <v>0</v>
      </c>
      <c r="T44" s="29">
        <v>0</v>
      </c>
      <c r="U44" s="29">
        <f t="shared" si="10"/>
        <v>303</v>
      </c>
      <c r="V44" s="29">
        <f t="shared" si="11"/>
        <v>2629</v>
      </c>
    </row>
    <row r="45" spans="1:23">
      <c r="A45" s="8" t="s">
        <v>171</v>
      </c>
      <c r="B45" s="8" t="s">
        <v>141</v>
      </c>
      <c r="C45" s="24" t="s">
        <v>170</v>
      </c>
      <c r="D45" s="45">
        <v>500</v>
      </c>
      <c r="E45" s="29">
        <v>388</v>
      </c>
      <c r="F45" s="29">
        <v>570</v>
      </c>
      <c r="G45" s="29">
        <v>473</v>
      </c>
      <c r="H45" s="29"/>
      <c r="I45" s="29">
        <f t="shared" si="8"/>
        <v>1931</v>
      </c>
      <c r="J45" s="29">
        <v>200</v>
      </c>
      <c r="K45" s="29">
        <v>11.16</v>
      </c>
      <c r="L45" s="29">
        <v>1</v>
      </c>
      <c r="M45" s="29">
        <v>8</v>
      </c>
      <c r="N45" s="29">
        <v>3</v>
      </c>
      <c r="O45" s="29">
        <f t="shared" si="9"/>
        <v>350</v>
      </c>
      <c r="P45" s="29">
        <v>160</v>
      </c>
      <c r="Q45" s="29">
        <v>50</v>
      </c>
      <c r="R45" s="29">
        <v>50</v>
      </c>
      <c r="S45" s="29">
        <v>0</v>
      </c>
      <c r="T45" s="29">
        <v>0</v>
      </c>
      <c r="U45" s="29">
        <f t="shared" si="10"/>
        <v>260</v>
      </c>
      <c r="V45" s="29">
        <f t="shared" si="11"/>
        <v>2541</v>
      </c>
    </row>
    <row r="46" spans="1:23">
      <c r="A46" s="25" t="s">
        <v>153</v>
      </c>
      <c r="B46" s="25" t="s">
        <v>154</v>
      </c>
      <c r="C46" s="26" t="s">
        <v>155</v>
      </c>
      <c r="D46" s="43">
        <v>400</v>
      </c>
      <c r="E46" s="29">
        <v>416</v>
      </c>
      <c r="F46" s="29">
        <v>500</v>
      </c>
      <c r="G46" s="29">
        <v>420</v>
      </c>
      <c r="H46" s="29"/>
      <c r="I46" s="29">
        <f t="shared" si="8"/>
        <v>1736</v>
      </c>
      <c r="J46" s="29">
        <v>200</v>
      </c>
      <c r="K46" s="29">
        <v>21.69</v>
      </c>
      <c r="L46" s="29">
        <v>1</v>
      </c>
      <c r="M46" s="29">
        <v>3</v>
      </c>
      <c r="N46" s="29">
        <v>3</v>
      </c>
      <c r="O46" s="29">
        <f t="shared" si="9"/>
        <v>266.66666666666669</v>
      </c>
      <c r="P46" s="29">
        <v>100</v>
      </c>
      <c r="Q46" s="29">
        <v>150</v>
      </c>
      <c r="R46" s="29">
        <v>50</v>
      </c>
      <c r="S46" s="29">
        <v>0</v>
      </c>
      <c r="T46" s="29">
        <v>50</v>
      </c>
      <c r="U46" s="29">
        <f t="shared" si="10"/>
        <v>350</v>
      </c>
      <c r="V46" s="29">
        <f t="shared" si="11"/>
        <v>2352.666666666667</v>
      </c>
    </row>
    <row r="47" spans="1:23">
      <c r="A47" s="8" t="s">
        <v>158</v>
      </c>
      <c r="B47" s="8" t="s">
        <v>147</v>
      </c>
      <c r="C47" s="24" t="s">
        <v>170</v>
      </c>
      <c r="D47" s="45">
        <v>500</v>
      </c>
      <c r="E47" s="29">
        <v>442</v>
      </c>
      <c r="F47" s="29">
        <v>320</v>
      </c>
      <c r="G47" s="29">
        <v>393</v>
      </c>
      <c r="H47" s="29"/>
      <c r="I47" s="29">
        <f t="shared" si="8"/>
        <v>1655</v>
      </c>
      <c r="J47" s="29">
        <v>200</v>
      </c>
      <c r="K47" s="29">
        <v>15.84</v>
      </c>
      <c r="L47" s="29">
        <v>1</v>
      </c>
      <c r="M47" s="29">
        <v>2</v>
      </c>
      <c r="N47" s="29">
        <v>2</v>
      </c>
      <c r="O47" s="29">
        <f t="shared" si="9"/>
        <v>300</v>
      </c>
      <c r="P47" s="29">
        <v>150</v>
      </c>
      <c r="Q47" s="29">
        <v>150</v>
      </c>
      <c r="R47" s="29">
        <v>50</v>
      </c>
      <c r="S47" s="29">
        <v>0</v>
      </c>
      <c r="T47" s="29">
        <v>0</v>
      </c>
      <c r="U47" s="29">
        <f t="shared" si="10"/>
        <v>350</v>
      </c>
      <c r="V47" s="29">
        <f t="shared" si="11"/>
        <v>2305</v>
      </c>
    </row>
    <row r="48" spans="1:23">
      <c r="A48" s="25" t="s">
        <v>161</v>
      </c>
      <c r="B48" s="25" t="s">
        <v>141</v>
      </c>
      <c r="C48" s="26" t="s">
        <v>155</v>
      </c>
      <c r="D48" s="43">
        <v>470</v>
      </c>
      <c r="E48" s="29">
        <v>490</v>
      </c>
      <c r="F48" s="29">
        <v>332</v>
      </c>
      <c r="G48" s="29">
        <v>0</v>
      </c>
      <c r="H48" s="29"/>
      <c r="I48" s="29">
        <f t="shared" si="8"/>
        <v>1292</v>
      </c>
      <c r="J48" s="29">
        <v>200</v>
      </c>
      <c r="K48" s="29">
        <v>12.66</v>
      </c>
      <c r="L48" s="29">
        <v>1</v>
      </c>
      <c r="M48" s="29">
        <v>8</v>
      </c>
      <c r="N48" s="29">
        <v>4</v>
      </c>
      <c r="O48" s="29">
        <f t="shared" si="9"/>
        <v>325</v>
      </c>
      <c r="P48" s="29">
        <v>160</v>
      </c>
      <c r="Q48" s="29">
        <v>50</v>
      </c>
      <c r="R48" s="29">
        <v>50</v>
      </c>
      <c r="S48" s="29">
        <v>0</v>
      </c>
      <c r="T48" s="29">
        <v>50</v>
      </c>
      <c r="U48" s="29">
        <f t="shared" si="10"/>
        <v>310</v>
      </c>
      <c r="V48" s="29">
        <f t="shared" si="11"/>
        <v>1927</v>
      </c>
    </row>
    <row r="49" spans="1:23">
      <c r="A49" s="25" t="s">
        <v>158</v>
      </c>
      <c r="B49" s="25" t="s">
        <v>159</v>
      </c>
      <c r="C49" s="26" t="s">
        <v>155</v>
      </c>
      <c r="D49" s="43">
        <v>488</v>
      </c>
      <c r="E49" s="29">
        <v>494</v>
      </c>
      <c r="F49" s="29">
        <v>0</v>
      </c>
      <c r="G49" s="29">
        <v>0</v>
      </c>
      <c r="H49" s="29"/>
      <c r="I49" s="29">
        <f t="shared" si="8"/>
        <v>982</v>
      </c>
      <c r="J49" s="29">
        <v>200</v>
      </c>
      <c r="K49" s="29"/>
      <c r="L49" s="29">
        <v>1</v>
      </c>
      <c r="M49" s="29">
        <v>4</v>
      </c>
      <c r="N49" s="29"/>
      <c r="O49" s="29">
        <v>200</v>
      </c>
      <c r="P49" s="29">
        <v>156</v>
      </c>
      <c r="Q49" s="29">
        <v>50</v>
      </c>
      <c r="R49" s="29">
        <v>0</v>
      </c>
      <c r="S49" s="29">
        <v>0</v>
      </c>
      <c r="T49" s="29">
        <v>50</v>
      </c>
      <c r="U49" s="29">
        <f t="shared" si="10"/>
        <v>256</v>
      </c>
      <c r="V49" s="29">
        <f t="shared" si="11"/>
        <v>1438</v>
      </c>
    </row>
    <row r="54" spans="1:23">
      <c r="A54" s="57" t="s">
        <v>241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</row>
    <row r="55" spans="1:23">
      <c r="A55" s="29" t="s">
        <v>102</v>
      </c>
      <c r="B55" s="29" t="s">
        <v>103</v>
      </c>
      <c r="C55" s="29" t="s">
        <v>104</v>
      </c>
      <c r="D55" s="10" t="s">
        <v>105</v>
      </c>
      <c r="E55" s="10" t="s">
        <v>106</v>
      </c>
      <c r="F55" s="10" t="s">
        <v>107</v>
      </c>
      <c r="G55" s="10" t="s">
        <v>108</v>
      </c>
      <c r="H55" s="10" t="s">
        <v>109</v>
      </c>
      <c r="I55" s="11" t="s">
        <v>110</v>
      </c>
      <c r="J55" s="12">
        <v>200</v>
      </c>
      <c r="K55" s="13" t="s">
        <v>111</v>
      </c>
      <c r="L55" s="14" t="s">
        <v>112</v>
      </c>
      <c r="M55" s="14" t="s">
        <v>112</v>
      </c>
      <c r="N55" s="15" t="s">
        <v>113</v>
      </c>
      <c r="O55" s="16" t="s">
        <v>114</v>
      </c>
      <c r="P55" s="17" t="s">
        <v>115</v>
      </c>
      <c r="Q55" s="17" t="s">
        <v>116</v>
      </c>
      <c r="R55" s="17" t="s">
        <v>117</v>
      </c>
      <c r="S55" s="17" t="s">
        <v>118</v>
      </c>
      <c r="T55" s="17" t="s">
        <v>119</v>
      </c>
      <c r="U55" s="17" t="s">
        <v>120</v>
      </c>
      <c r="V55" s="18" t="s">
        <v>121</v>
      </c>
    </row>
    <row r="56" spans="1:23">
      <c r="A56" s="9" t="s">
        <v>208</v>
      </c>
      <c r="B56" s="9" t="s">
        <v>209</v>
      </c>
      <c r="C56" s="9" t="s">
        <v>170</v>
      </c>
      <c r="D56">
        <v>650</v>
      </c>
      <c r="E56">
        <v>900</v>
      </c>
      <c r="F56">
        <v>650</v>
      </c>
      <c r="G56">
        <v>900</v>
      </c>
      <c r="I56" s="29">
        <f t="shared" ref="I56:I57" si="12">SUM(D56:G56)</f>
        <v>3100</v>
      </c>
      <c r="J56">
        <v>200</v>
      </c>
      <c r="K56">
        <v>6.91</v>
      </c>
      <c r="L56" s="29">
        <v>1</v>
      </c>
      <c r="M56" s="29">
        <v>11</v>
      </c>
      <c r="N56" s="29">
        <v>1</v>
      </c>
      <c r="O56">
        <f t="shared" ref="O56:O57" si="13">J56+(200/M56)*(M56-N56+1)</f>
        <v>400</v>
      </c>
      <c r="P56" s="29">
        <v>175</v>
      </c>
      <c r="Q56" s="29">
        <v>150</v>
      </c>
      <c r="R56" s="29">
        <v>50</v>
      </c>
      <c r="S56" s="29">
        <v>0</v>
      </c>
      <c r="T56" s="29">
        <v>0</v>
      </c>
      <c r="U56">
        <f t="shared" ref="U56:U57" si="14">SUM(P56:T56)</f>
        <v>375</v>
      </c>
      <c r="V56">
        <f>I56+O56+U56</f>
        <v>3875</v>
      </c>
    </row>
    <row r="57" spans="1:23">
      <c r="A57" t="s">
        <v>210</v>
      </c>
      <c r="B57" t="s">
        <v>211</v>
      </c>
      <c r="C57" t="s">
        <v>170</v>
      </c>
      <c r="D57">
        <v>900</v>
      </c>
      <c r="E57">
        <v>900</v>
      </c>
      <c r="F57">
        <v>650</v>
      </c>
      <c r="G57">
        <v>650</v>
      </c>
      <c r="I57" s="29">
        <f t="shared" si="12"/>
        <v>3100</v>
      </c>
      <c r="J57">
        <v>200</v>
      </c>
      <c r="K57">
        <v>7.34</v>
      </c>
      <c r="L57" s="29">
        <v>1</v>
      </c>
      <c r="M57" s="29">
        <v>11</v>
      </c>
      <c r="N57" s="29">
        <v>2</v>
      </c>
      <c r="O57">
        <f t="shared" si="13"/>
        <v>381.81818181818187</v>
      </c>
      <c r="P57" s="29">
        <v>180</v>
      </c>
      <c r="Q57" s="29">
        <v>150</v>
      </c>
      <c r="R57" s="29">
        <v>50</v>
      </c>
      <c r="S57" s="29">
        <v>50</v>
      </c>
      <c r="T57" s="29">
        <v>50</v>
      </c>
      <c r="U57">
        <f t="shared" si="14"/>
        <v>480</v>
      </c>
      <c r="V57">
        <f>I57+O57+U57</f>
        <v>3961.818181818182</v>
      </c>
      <c r="W57">
        <f>SUM(V56:V57)</f>
        <v>7836.818181818182</v>
      </c>
    </row>
  </sheetData>
  <sortState ref="A37:Y49">
    <sortCondition descending="1" ref="V37:V49"/>
  </sortState>
  <mergeCells count="4">
    <mergeCell ref="A1:V1"/>
    <mergeCell ref="A26:V26"/>
    <mergeCell ref="A36:V36"/>
    <mergeCell ref="A54:V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05"/>
  <sheetViews>
    <sheetView topLeftCell="B82" workbookViewId="0">
      <selection activeCell="W96" sqref="W96"/>
    </sheetView>
  </sheetViews>
  <sheetFormatPr baseColWidth="10" defaultRowHeight="15"/>
  <cols>
    <col min="1" max="1" width="22.85546875" customWidth="1"/>
    <col min="2" max="2" width="16.140625" customWidth="1"/>
    <col min="3" max="3" width="10.28515625" customWidth="1"/>
    <col min="4" max="8" width="6.7109375" style="29" customWidth="1"/>
    <col min="9" max="9" width="7.5703125" style="29" customWidth="1"/>
    <col min="10" max="11" width="7.140625" style="29" customWidth="1"/>
    <col min="12" max="13" width="3.7109375" style="29" customWidth="1"/>
    <col min="14" max="14" width="7.42578125" style="29" customWidth="1"/>
    <col min="15" max="15" width="6.7109375" style="29" customWidth="1"/>
    <col min="16" max="16" width="9.85546875" style="29" customWidth="1"/>
    <col min="17" max="22" width="6.7109375" style="29" customWidth="1"/>
    <col min="23" max="23" width="6.7109375" customWidth="1"/>
  </cols>
  <sheetData>
    <row r="1" spans="1:22">
      <c r="A1" s="57" t="s">
        <v>219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>
      <c r="A2" s="2" t="s">
        <v>102</v>
      </c>
      <c r="B2" s="2" t="s">
        <v>103</v>
      </c>
      <c r="C2" s="2" t="s">
        <v>104</v>
      </c>
      <c r="D2" s="47" t="s">
        <v>105</v>
      </c>
      <c r="E2" s="47" t="s">
        <v>106</v>
      </c>
      <c r="F2" s="47" t="s">
        <v>107</v>
      </c>
      <c r="G2" s="47" t="s">
        <v>108</v>
      </c>
      <c r="H2" s="47" t="s">
        <v>109</v>
      </c>
      <c r="I2" s="11" t="s">
        <v>110</v>
      </c>
      <c r="J2" s="12">
        <v>200</v>
      </c>
      <c r="K2" s="48" t="s">
        <v>111</v>
      </c>
      <c r="L2" s="14" t="s">
        <v>112</v>
      </c>
      <c r="M2" s="14" t="s">
        <v>112</v>
      </c>
      <c r="N2" s="15" t="s">
        <v>113</v>
      </c>
      <c r="O2" s="16" t="s">
        <v>114</v>
      </c>
      <c r="P2" s="17" t="s">
        <v>115</v>
      </c>
      <c r="Q2" s="17" t="s">
        <v>116</v>
      </c>
      <c r="R2" s="17" t="s">
        <v>117</v>
      </c>
      <c r="S2" s="17" t="s">
        <v>118</v>
      </c>
      <c r="T2" s="17" t="s">
        <v>119</v>
      </c>
      <c r="U2" s="17" t="s">
        <v>120</v>
      </c>
      <c r="V2" s="18" t="s">
        <v>121</v>
      </c>
    </row>
    <row r="3" spans="1:22">
      <c r="A3" t="s">
        <v>85</v>
      </c>
      <c r="B3" t="s">
        <v>86</v>
      </c>
      <c r="C3" t="s">
        <v>5</v>
      </c>
      <c r="D3" s="29">
        <v>650</v>
      </c>
      <c r="E3" s="29">
        <v>440</v>
      </c>
      <c r="F3" s="29">
        <v>538</v>
      </c>
      <c r="G3" s="29">
        <v>426</v>
      </c>
      <c r="H3" s="29">
        <v>440</v>
      </c>
      <c r="I3" s="29">
        <f>SUM(D3:H3)</f>
        <v>2494</v>
      </c>
      <c r="J3" s="29">
        <v>200</v>
      </c>
      <c r="K3" s="29">
        <v>5.63</v>
      </c>
      <c r="L3" s="29">
        <v>1</v>
      </c>
      <c r="M3" s="29">
        <v>13</v>
      </c>
      <c r="N3" s="29">
        <v>1</v>
      </c>
      <c r="O3" s="29">
        <v>400</v>
      </c>
      <c r="P3" s="29">
        <v>158</v>
      </c>
      <c r="Q3" s="29">
        <v>50</v>
      </c>
      <c r="R3" s="29">
        <v>50</v>
      </c>
      <c r="S3" s="29">
        <v>50</v>
      </c>
      <c r="T3" s="29">
        <v>50</v>
      </c>
      <c r="U3" s="29">
        <f>SUM(P3:T3)</f>
        <v>358</v>
      </c>
      <c r="V3" s="29">
        <v>3252</v>
      </c>
    </row>
    <row r="4" spans="1:22">
      <c r="A4" t="s">
        <v>73</v>
      </c>
      <c r="B4" t="s">
        <v>74</v>
      </c>
      <c r="C4" t="s">
        <v>5</v>
      </c>
      <c r="D4" s="29">
        <v>510</v>
      </c>
      <c r="E4" s="29">
        <v>602</v>
      </c>
      <c r="F4" s="29">
        <v>534</v>
      </c>
      <c r="G4" s="29">
        <v>630</v>
      </c>
      <c r="I4" s="29">
        <f t="shared" ref="I4:I49" si="0">SUM(D4:H4)</f>
        <v>2276</v>
      </c>
      <c r="J4" s="29">
        <v>200</v>
      </c>
      <c r="K4" s="29">
        <v>6.65</v>
      </c>
      <c r="L4" s="29">
        <v>1</v>
      </c>
      <c r="M4" s="29">
        <v>15</v>
      </c>
      <c r="N4" s="29">
        <v>1</v>
      </c>
      <c r="O4" s="29">
        <v>400</v>
      </c>
      <c r="P4" s="29">
        <v>152</v>
      </c>
      <c r="Q4" s="29">
        <v>100</v>
      </c>
      <c r="R4" s="29">
        <v>0</v>
      </c>
      <c r="S4" s="29">
        <v>50</v>
      </c>
      <c r="T4" s="29">
        <v>50</v>
      </c>
      <c r="U4" s="29">
        <f t="shared" ref="U4:U49" si="1">SUM(P4:T4)</f>
        <v>352</v>
      </c>
      <c r="V4" s="29">
        <v>3028</v>
      </c>
    </row>
    <row r="5" spans="1:22">
      <c r="A5" t="s">
        <v>40</v>
      </c>
      <c r="B5" t="s">
        <v>41</v>
      </c>
      <c r="C5" t="s">
        <v>5</v>
      </c>
      <c r="D5" s="29">
        <v>150</v>
      </c>
      <c r="E5" s="29">
        <v>375</v>
      </c>
      <c r="F5" s="29">
        <v>462</v>
      </c>
      <c r="G5" s="29">
        <v>581</v>
      </c>
      <c r="H5" s="29">
        <v>784</v>
      </c>
      <c r="I5" s="29">
        <f t="shared" si="0"/>
        <v>2352</v>
      </c>
      <c r="J5" s="29">
        <v>200</v>
      </c>
      <c r="K5" s="29">
        <v>13.34</v>
      </c>
      <c r="L5" s="29">
        <v>1</v>
      </c>
      <c r="M5" s="29">
        <v>15</v>
      </c>
      <c r="N5" s="29">
        <v>10</v>
      </c>
      <c r="O5" s="29">
        <v>280</v>
      </c>
      <c r="P5" s="29">
        <v>150</v>
      </c>
      <c r="Q5" s="29">
        <v>50</v>
      </c>
      <c r="R5" s="29">
        <v>0</v>
      </c>
      <c r="S5" s="29">
        <v>50</v>
      </c>
      <c r="T5" s="29">
        <v>50</v>
      </c>
      <c r="U5" s="29">
        <f t="shared" si="1"/>
        <v>300</v>
      </c>
      <c r="V5" s="29">
        <v>2932</v>
      </c>
    </row>
    <row r="6" spans="1:22">
      <c r="A6" t="s">
        <v>96</v>
      </c>
      <c r="B6" t="s">
        <v>97</v>
      </c>
      <c r="C6" t="s">
        <v>5</v>
      </c>
      <c r="D6" s="29">
        <v>374</v>
      </c>
      <c r="E6" s="29">
        <v>500</v>
      </c>
      <c r="F6" s="29">
        <v>374</v>
      </c>
      <c r="G6" s="29">
        <v>380</v>
      </c>
      <c r="H6" s="29">
        <v>195</v>
      </c>
      <c r="I6" s="29">
        <f t="shared" si="0"/>
        <v>1823</v>
      </c>
      <c r="J6" s="29">
        <v>200</v>
      </c>
      <c r="K6" s="29">
        <v>6.85</v>
      </c>
      <c r="L6" s="29">
        <v>1</v>
      </c>
      <c r="M6" s="29">
        <v>13</v>
      </c>
      <c r="N6" s="29">
        <v>3</v>
      </c>
      <c r="O6" s="29">
        <v>369.23076923076923</v>
      </c>
      <c r="P6" s="29">
        <v>140</v>
      </c>
      <c r="Q6" s="29">
        <v>50</v>
      </c>
      <c r="R6" s="29">
        <v>50</v>
      </c>
      <c r="S6" s="29">
        <v>50</v>
      </c>
      <c r="T6" s="29">
        <v>50</v>
      </c>
      <c r="U6" s="29">
        <f t="shared" si="1"/>
        <v>340</v>
      </c>
      <c r="V6" s="29">
        <v>2532.2307692307691</v>
      </c>
    </row>
    <row r="7" spans="1:22">
      <c r="A7" t="s">
        <v>21</v>
      </c>
      <c r="B7" t="s">
        <v>22</v>
      </c>
      <c r="C7" t="s">
        <v>5</v>
      </c>
      <c r="D7" s="29">
        <v>150</v>
      </c>
      <c r="E7" s="29">
        <v>362</v>
      </c>
      <c r="F7" s="29">
        <v>462</v>
      </c>
      <c r="G7" s="29">
        <v>434</v>
      </c>
      <c r="H7" s="29">
        <v>500</v>
      </c>
      <c r="I7" s="29">
        <f t="shared" si="0"/>
        <v>1908</v>
      </c>
      <c r="J7" s="29">
        <v>200</v>
      </c>
      <c r="K7" s="29">
        <v>12.31</v>
      </c>
      <c r="L7" s="29">
        <v>1</v>
      </c>
      <c r="M7" s="29">
        <v>15</v>
      </c>
      <c r="N7" s="29">
        <v>7</v>
      </c>
      <c r="O7" s="29">
        <v>320</v>
      </c>
      <c r="P7" s="29">
        <v>0</v>
      </c>
      <c r="Q7" s="29">
        <v>50</v>
      </c>
      <c r="R7" s="29">
        <v>0</v>
      </c>
      <c r="S7" s="29">
        <v>0</v>
      </c>
      <c r="T7" s="29">
        <v>50</v>
      </c>
      <c r="U7" s="29">
        <f t="shared" si="1"/>
        <v>100</v>
      </c>
      <c r="V7" s="29">
        <v>2328</v>
      </c>
    </row>
    <row r="8" spans="1:22">
      <c r="A8" t="s">
        <v>98</v>
      </c>
      <c r="B8" t="s">
        <v>99</v>
      </c>
      <c r="C8" t="s">
        <v>5</v>
      </c>
      <c r="D8" s="29">
        <v>500</v>
      </c>
      <c r="E8" s="29">
        <v>420</v>
      </c>
      <c r="F8" s="29">
        <v>440</v>
      </c>
      <c r="I8" s="29">
        <f t="shared" si="0"/>
        <v>1360</v>
      </c>
      <c r="J8" s="29">
        <v>200</v>
      </c>
      <c r="K8" s="29">
        <v>9.1199999999999992</v>
      </c>
      <c r="L8" s="29">
        <v>1</v>
      </c>
      <c r="M8" s="29">
        <v>13</v>
      </c>
      <c r="N8" s="29">
        <v>6</v>
      </c>
      <c r="O8" s="29">
        <v>323.07692307692309</v>
      </c>
      <c r="P8" s="29">
        <v>154</v>
      </c>
      <c r="Q8" s="29">
        <v>50</v>
      </c>
      <c r="R8" s="29">
        <v>50</v>
      </c>
      <c r="S8" s="29">
        <v>0</v>
      </c>
      <c r="T8" s="29">
        <v>50</v>
      </c>
      <c r="U8" s="29">
        <f t="shared" si="1"/>
        <v>304</v>
      </c>
      <c r="V8" s="29">
        <v>1987.0769230769231</v>
      </c>
    </row>
    <row r="9" spans="1:22">
      <c r="A9" t="s">
        <v>3</v>
      </c>
      <c r="B9" t="s">
        <v>4</v>
      </c>
      <c r="C9" t="s">
        <v>5</v>
      </c>
      <c r="D9" s="29">
        <v>150</v>
      </c>
      <c r="E9" s="29">
        <v>220</v>
      </c>
      <c r="F9" s="29">
        <v>552</v>
      </c>
      <c r="G9" s="29">
        <v>462</v>
      </c>
      <c r="H9" s="29">
        <v>146</v>
      </c>
      <c r="I9" s="29">
        <f t="shared" si="0"/>
        <v>1530</v>
      </c>
      <c r="J9" s="29">
        <v>200</v>
      </c>
      <c r="K9" s="29">
        <v>12.81</v>
      </c>
      <c r="L9" s="29">
        <v>1</v>
      </c>
      <c r="M9" s="29">
        <v>6</v>
      </c>
      <c r="N9" s="29">
        <v>3</v>
      </c>
      <c r="O9" s="29">
        <v>333.33333333333337</v>
      </c>
      <c r="P9" s="29">
        <v>50</v>
      </c>
      <c r="Q9" s="29">
        <v>50</v>
      </c>
      <c r="R9" s="29">
        <v>0</v>
      </c>
      <c r="S9" s="29">
        <v>0</v>
      </c>
      <c r="T9" s="29">
        <v>0</v>
      </c>
      <c r="U9" s="29">
        <f t="shared" si="1"/>
        <v>100</v>
      </c>
      <c r="V9" s="29">
        <v>1963.3333333333335</v>
      </c>
    </row>
    <row r="10" spans="1:22">
      <c r="A10" t="s">
        <v>28</v>
      </c>
      <c r="B10" t="s">
        <v>29</v>
      </c>
      <c r="C10" t="s">
        <v>5</v>
      </c>
      <c r="D10" s="29">
        <v>150</v>
      </c>
      <c r="E10" s="29">
        <v>462</v>
      </c>
      <c r="F10" s="29">
        <v>146</v>
      </c>
      <c r="G10" s="29">
        <v>755</v>
      </c>
      <c r="I10" s="29">
        <f t="shared" si="0"/>
        <v>1513</v>
      </c>
      <c r="J10" s="29">
        <v>200</v>
      </c>
      <c r="K10" s="29">
        <v>12.78</v>
      </c>
      <c r="L10" s="29">
        <v>1</v>
      </c>
      <c r="M10" s="29">
        <v>15</v>
      </c>
      <c r="N10" s="29">
        <v>9</v>
      </c>
      <c r="O10" s="29">
        <v>293.33333333333337</v>
      </c>
      <c r="P10" s="29">
        <v>100</v>
      </c>
      <c r="Q10" s="29">
        <v>50</v>
      </c>
      <c r="R10" s="29">
        <v>0</v>
      </c>
      <c r="S10" s="29">
        <v>0</v>
      </c>
      <c r="T10" s="29">
        <v>0</v>
      </c>
      <c r="U10" s="29">
        <f t="shared" si="1"/>
        <v>150</v>
      </c>
      <c r="V10" s="29">
        <v>1956.3333333333335</v>
      </c>
    </row>
    <row r="11" spans="1:22">
      <c r="A11" t="s">
        <v>83</v>
      </c>
      <c r="B11" t="s">
        <v>84</v>
      </c>
      <c r="C11" t="s">
        <v>5</v>
      </c>
      <c r="D11" s="29">
        <v>174</v>
      </c>
      <c r="E11" s="29">
        <v>500</v>
      </c>
      <c r="F11" s="29">
        <v>374</v>
      </c>
      <c r="G11" s="29">
        <v>220</v>
      </c>
      <c r="H11" s="29">
        <v>60</v>
      </c>
      <c r="I11" s="29">
        <f t="shared" si="0"/>
        <v>1328</v>
      </c>
      <c r="J11" s="29">
        <v>200</v>
      </c>
      <c r="K11" s="29">
        <v>9.31</v>
      </c>
      <c r="L11" s="29">
        <v>1</v>
      </c>
      <c r="M11" s="29">
        <v>13</v>
      </c>
      <c r="N11" s="29">
        <v>9</v>
      </c>
      <c r="O11" s="29">
        <v>276.92307692307691</v>
      </c>
      <c r="P11" s="29">
        <v>140</v>
      </c>
      <c r="Q11" s="29">
        <v>50</v>
      </c>
      <c r="R11" s="29">
        <v>0</v>
      </c>
      <c r="S11" s="29">
        <v>0</v>
      </c>
      <c r="T11" s="29">
        <v>50</v>
      </c>
      <c r="U11" s="29">
        <f t="shared" si="1"/>
        <v>240</v>
      </c>
      <c r="V11" s="29">
        <v>1844.9230769230769</v>
      </c>
    </row>
    <row r="12" spans="1:22">
      <c r="A12" t="s">
        <v>66</v>
      </c>
      <c r="B12" t="s">
        <v>67</v>
      </c>
      <c r="C12" t="s">
        <v>5</v>
      </c>
      <c r="D12" s="29">
        <v>383</v>
      </c>
      <c r="E12" s="29">
        <v>207</v>
      </c>
      <c r="F12" s="29">
        <v>150</v>
      </c>
      <c r="G12" s="29">
        <v>220</v>
      </c>
      <c r="H12" s="29">
        <v>421</v>
      </c>
      <c r="I12" s="29">
        <f t="shared" si="0"/>
        <v>1381</v>
      </c>
      <c r="J12" s="29">
        <v>200</v>
      </c>
      <c r="K12" s="29">
        <v>13.16</v>
      </c>
      <c r="L12" s="29">
        <v>1</v>
      </c>
      <c r="M12" s="29">
        <v>15</v>
      </c>
      <c r="N12" s="29">
        <v>12</v>
      </c>
      <c r="O12" s="29">
        <v>253.33333333333334</v>
      </c>
      <c r="P12" s="29">
        <v>50</v>
      </c>
      <c r="Q12" s="29">
        <v>50</v>
      </c>
      <c r="R12" s="29">
        <v>50</v>
      </c>
      <c r="S12" s="29">
        <v>0</v>
      </c>
      <c r="T12" s="29">
        <v>0</v>
      </c>
      <c r="U12" s="29">
        <f t="shared" si="1"/>
        <v>150</v>
      </c>
      <c r="V12" s="29">
        <v>1784.3333333333333</v>
      </c>
    </row>
    <row r="13" spans="1:22">
      <c r="A13" t="s">
        <v>54</v>
      </c>
      <c r="B13" t="s">
        <v>55</v>
      </c>
      <c r="C13" t="s">
        <v>5</v>
      </c>
      <c r="D13" s="29">
        <v>150</v>
      </c>
      <c r="E13" s="29">
        <v>207</v>
      </c>
      <c r="F13" s="29">
        <v>220</v>
      </c>
      <c r="G13" s="29">
        <v>421</v>
      </c>
      <c r="H13" s="29">
        <v>383</v>
      </c>
      <c r="I13" s="29">
        <f t="shared" si="0"/>
        <v>1381</v>
      </c>
      <c r="J13" s="29">
        <v>200</v>
      </c>
      <c r="K13" s="29">
        <v>15.75</v>
      </c>
      <c r="L13" s="29">
        <v>1</v>
      </c>
      <c r="M13" s="29">
        <v>15</v>
      </c>
      <c r="N13" s="29">
        <v>14</v>
      </c>
      <c r="O13" s="29">
        <v>226.66666666666666</v>
      </c>
      <c r="P13" s="29">
        <v>50</v>
      </c>
      <c r="Q13" s="29">
        <v>0</v>
      </c>
      <c r="R13" s="29">
        <v>0</v>
      </c>
      <c r="S13" s="29">
        <v>0</v>
      </c>
      <c r="T13" s="29">
        <v>0</v>
      </c>
      <c r="U13" s="29">
        <f t="shared" si="1"/>
        <v>50</v>
      </c>
      <c r="V13" s="29">
        <v>1657.6666666666667</v>
      </c>
    </row>
    <row r="14" spans="1:22">
      <c r="A14" t="s">
        <v>42</v>
      </c>
      <c r="B14" t="s">
        <v>43</v>
      </c>
      <c r="C14" t="s">
        <v>5</v>
      </c>
      <c r="D14" s="29">
        <v>225</v>
      </c>
      <c r="E14" s="29">
        <v>400</v>
      </c>
      <c r="F14" s="29">
        <v>78</v>
      </c>
      <c r="G14" s="29">
        <v>205</v>
      </c>
      <c r="H14" s="29">
        <v>356</v>
      </c>
      <c r="I14" s="29">
        <f t="shared" si="0"/>
        <v>1264</v>
      </c>
      <c r="J14" s="29">
        <v>200</v>
      </c>
      <c r="K14" s="29">
        <v>20.9</v>
      </c>
      <c r="L14" s="29">
        <v>1</v>
      </c>
      <c r="M14" s="29">
        <v>15</v>
      </c>
      <c r="N14" s="29">
        <v>15</v>
      </c>
      <c r="O14" s="29">
        <v>213.33333333333334</v>
      </c>
      <c r="P14" s="29">
        <v>50</v>
      </c>
      <c r="Q14" s="29">
        <v>50</v>
      </c>
      <c r="R14" s="29">
        <v>0</v>
      </c>
      <c r="S14" s="29">
        <v>0</v>
      </c>
      <c r="T14" s="29">
        <v>50</v>
      </c>
      <c r="U14" s="29">
        <f t="shared" si="1"/>
        <v>150</v>
      </c>
      <c r="V14" s="29">
        <v>1627.3333333333333</v>
      </c>
    </row>
    <row r="15" spans="1:22">
      <c r="A15" t="s">
        <v>44</v>
      </c>
      <c r="B15" t="s">
        <v>45</v>
      </c>
      <c r="C15" t="s">
        <v>5</v>
      </c>
      <c r="D15" s="29">
        <v>150</v>
      </c>
      <c r="E15" s="29">
        <v>205</v>
      </c>
      <c r="F15" s="29">
        <v>220</v>
      </c>
      <c r="G15" s="29">
        <v>96</v>
      </c>
      <c r="H15" s="29">
        <v>290</v>
      </c>
      <c r="I15" s="29">
        <f t="shared" si="0"/>
        <v>961</v>
      </c>
      <c r="J15" s="29">
        <v>200</v>
      </c>
      <c r="K15" s="29">
        <v>16.25</v>
      </c>
      <c r="L15" s="29">
        <v>1</v>
      </c>
      <c r="M15" s="29">
        <v>15</v>
      </c>
      <c r="N15" s="29">
        <v>12</v>
      </c>
      <c r="O15" s="29">
        <v>253.33333333333334</v>
      </c>
      <c r="P15" s="29">
        <v>120</v>
      </c>
      <c r="Q15" s="29">
        <v>50</v>
      </c>
      <c r="R15" s="29">
        <v>0</v>
      </c>
      <c r="S15" s="29">
        <v>0</v>
      </c>
      <c r="T15" s="29">
        <v>50</v>
      </c>
      <c r="U15" s="29">
        <f t="shared" si="1"/>
        <v>220</v>
      </c>
      <c r="V15" s="29">
        <v>1434.3333333333333</v>
      </c>
    </row>
    <row r="16" spans="1:22">
      <c r="A16" t="s">
        <v>91</v>
      </c>
      <c r="B16" t="s">
        <v>92</v>
      </c>
      <c r="C16" t="s">
        <v>5</v>
      </c>
      <c r="D16" s="29">
        <v>80</v>
      </c>
      <c r="E16" s="29">
        <v>283</v>
      </c>
      <c r="F16" s="29">
        <v>211</v>
      </c>
      <c r="G16" s="29">
        <v>150</v>
      </c>
      <c r="H16" s="29">
        <v>290</v>
      </c>
      <c r="I16" s="29">
        <f t="shared" si="0"/>
        <v>1014</v>
      </c>
      <c r="J16" s="29">
        <v>200</v>
      </c>
      <c r="K16" s="29">
        <v>13.19</v>
      </c>
      <c r="L16" s="29">
        <v>1</v>
      </c>
      <c r="M16" s="29">
        <v>13</v>
      </c>
      <c r="N16" s="29">
        <v>11</v>
      </c>
      <c r="O16" s="29">
        <v>246.15384615384616</v>
      </c>
      <c r="P16" s="29">
        <v>50</v>
      </c>
      <c r="Q16" s="29">
        <v>0</v>
      </c>
      <c r="R16" s="29">
        <v>50</v>
      </c>
      <c r="S16" s="29">
        <v>50</v>
      </c>
      <c r="T16" s="29">
        <v>0</v>
      </c>
      <c r="U16" s="29">
        <f t="shared" si="1"/>
        <v>150</v>
      </c>
      <c r="V16" s="29">
        <v>1410.1538461538462</v>
      </c>
    </row>
    <row r="17" spans="1:22">
      <c r="A17" t="s">
        <v>68</v>
      </c>
      <c r="B17" t="s">
        <v>63</v>
      </c>
      <c r="C17" t="s">
        <v>5</v>
      </c>
      <c r="D17" s="29">
        <v>150</v>
      </c>
      <c r="E17" s="29">
        <v>185</v>
      </c>
      <c r="F17" s="29">
        <v>280</v>
      </c>
      <c r="G17" s="29">
        <v>140</v>
      </c>
      <c r="H17" s="29">
        <v>220</v>
      </c>
      <c r="I17" s="29">
        <f t="shared" si="0"/>
        <v>975</v>
      </c>
      <c r="J17" s="29">
        <v>200</v>
      </c>
      <c r="K17" s="29">
        <v>18.649999999999999</v>
      </c>
      <c r="L17" s="29">
        <v>1</v>
      </c>
      <c r="M17" s="29">
        <v>15</v>
      </c>
      <c r="N17" s="29">
        <v>15</v>
      </c>
      <c r="O17" s="29">
        <v>213.33333333333334</v>
      </c>
      <c r="P17" s="29">
        <v>0</v>
      </c>
      <c r="Q17" s="29">
        <v>50</v>
      </c>
      <c r="R17" s="29">
        <v>50</v>
      </c>
      <c r="S17" s="29">
        <v>0</v>
      </c>
      <c r="T17" s="29">
        <v>0</v>
      </c>
      <c r="U17" s="29">
        <f t="shared" si="1"/>
        <v>100</v>
      </c>
      <c r="V17" s="29">
        <v>1288.3333333333333</v>
      </c>
    </row>
    <row r="18" spans="1:22">
      <c r="A18" t="s">
        <v>77</v>
      </c>
      <c r="B18" t="s">
        <v>78</v>
      </c>
      <c r="C18" t="s">
        <v>5</v>
      </c>
      <c r="D18" s="29">
        <v>80</v>
      </c>
      <c r="E18" s="29">
        <v>322</v>
      </c>
      <c r="F18" s="29">
        <v>71</v>
      </c>
      <c r="G18" s="29">
        <v>290</v>
      </c>
      <c r="H18" s="29">
        <v>186</v>
      </c>
      <c r="I18" s="29">
        <f t="shared" si="0"/>
        <v>949</v>
      </c>
      <c r="J18" s="29">
        <v>200</v>
      </c>
      <c r="K18" s="29">
        <v>14.25</v>
      </c>
      <c r="L18" s="29">
        <v>1</v>
      </c>
      <c r="M18" s="29">
        <v>13</v>
      </c>
      <c r="N18" s="29">
        <v>12</v>
      </c>
      <c r="O18" s="29">
        <v>230.76923076923077</v>
      </c>
      <c r="P18" s="29">
        <v>0</v>
      </c>
      <c r="Q18" s="29">
        <v>50</v>
      </c>
      <c r="R18" s="29">
        <v>0</v>
      </c>
      <c r="S18" s="29">
        <v>0</v>
      </c>
      <c r="T18" s="29">
        <v>0</v>
      </c>
      <c r="U18" s="29">
        <f t="shared" si="1"/>
        <v>50</v>
      </c>
      <c r="V18" s="29">
        <v>1229.7692307692307</v>
      </c>
    </row>
    <row r="19" spans="1:22">
      <c r="A19" t="s">
        <v>6</v>
      </c>
      <c r="B19" t="s">
        <v>7</v>
      </c>
      <c r="C19" t="s">
        <v>5</v>
      </c>
      <c r="D19" s="29">
        <v>150</v>
      </c>
      <c r="E19" s="29">
        <v>220</v>
      </c>
      <c r="F19" s="29">
        <v>349</v>
      </c>
      <c r="G19" s="29">
        <v>234</v>
      </c>
      <c r="H19" s="29">
        <v>225</v>
      </c>
      <c r="I19" s="29">
        <f t="shared" si="0"/>
        <v>1178</v>
      </c>
      <c r="O19" s="29">
        <v>0</v>
      </c>
      <c r="P19" s="29">
        <v>0</v>
      </c>
      <c r="Q19" s="29">
        <v>50</v>
      </c>
      <c r="R19" s="29">
        <v>0</v>
      </c>
      <c r="S19" s="29">
        <v>0</v>
      </c>
      <c r="T19" s="29">
        <v>0</v>
      </c>
      <c r="U19" s="29">
        <f t="shared" si="1"/>
        <v>50</v>
      </c>
      <c r="V19" s="29">
        <v>1228</v>
      </c>
    </row>
    <row r="20" spans="1:22">
      <c r="A20" t="s">
        <v>25</v>
      </c>
      <c r="B20" t="s">
        <v>26</v>
      </c>
      <c r="C20" t="s">
        <v>5</v>
      </c>
      <c r="D20" s="29">
        <v>205</v>
      </c>
      <c r="E20" s="29">
        <v>150</v>
      </c>
      <c r="F20" s="29">
        <v>220</v>
      </c>
      <c r="G20" s="29">
        <v>282</v>
      </c>
      <c r="I20" s="29">
        <f t="shared" si="0"/>
        <v>857</v>
      </c>
      <c r="J20" s="29">
        <v>200</v>
      </c>
      <c r="K20" s="29">
        <v>16.600000000000001</v>
      </c>
      <c r="L20" s="29">
        <v>1</v>
      </c>
      <c r="M20" s="29">
        <v>15</v>
      </c>
      <c r="N20" s="29">
        <v>13</v>
      </c>
      <c r="O20" s="29">
        <v>240</v>
      </c>
      <c r="P20" s="29">
        <v>0</v>
      </c>
      <c r="Q20" s="29">
        <v>50</v>
      </c>
      <c r="R20" s="29">
        <v>0</v>
      </c>
      <c r="S20" s="29">
        <v>0</v>
      </c>
      <c r="T20" s="29">
        <v>50</v>
      </c>
      <c r="U20" s="29">
        <f t="shared" si="1"/>
        <v>100</v>
      </c>
      <c r="V20" s="29">
        <v>1197</v>
      </c>
    </row>
    <row r="21" spans="1:22">
      <c r="A21" t="s">
        <v>79</v>
      </c>
      <c r="B21" t="s">
        <v>80</v>
      </c>
      <c r="C21" t="s">
        <v>5</v>
      </c>
      <c r="D21" s="29">
        <v>80</v>
      </c>
      <c r="E21" s="29">
        <v>125</v>
      </c>
      <c r="F21" s="29">
        <v>230</v>
      </c>
      <c r="G21" s="29">
        <v>269</v>
      </c>
      <c r="H21" s="29">
        <v>75</v>
      </c>
      <c r="I21" s="29">
        <f t="shared" si="0"/>
        <v>779</v>
      </c>
      <c r="J21" s="29">
        <v>200</v>
      </c>
      <c r="K21" s="29">
        <v>11.03</v>
      </c>
      <c r="L21" s="29">
        <v>1</v>
      </c>
      <c r="M21" s="29">
        <v>13</v>
      </c>
      <c r="N21" s="29">
        <v>10</v>
      </c>
      <c r="O21" s="29">
        <v>261.53846153846155</v>
      </c>
      <c r="P21" s="29">
        <v>0</v>
      </c>
      <c r="Q21" s="29">
        <v>50</v>
      </c>
      <c r="R21" s="29">
        <v>0</v>
      </c>
      <c r="S21" s="29">
        <v>0</v>
      </c>
      <c r="T21" s="29">
        <v>0</v>
      </c>
      <c r="U21" s="29">
        <f t="shared" si="1"/>
        <v>50</v>
      </c>
      <c r="V21" s="29">
        <v>1090.5384615384614</v>
      </c>
    </row>
    <row r="22" spans="1:22">
      <c r="A22" s="7" t="s">
        <v>132</v>
      </c>
      <c r="B22" s="7" t="s">
        <v>133</v>
      </c>
      <c r="C22" s="20" t="s">
        <v>5</v>
      </c>
      <c r="D22" s="29">
        <v>200</v>
      </c>
      <c r="E22" s="29">
        <v>400</v>
      </c>
      <c r="F22" s="29">
        <v>320</v>
      </c>
      <c r="G22" s="29">
        <v>318</v>
      </c>
      <c r="I22" s="29">
        <f t="shared" si="0"/>
        <v>1238</v>
      </c>
      <c r="J22" s="29">
        <v>200</v>
      </c>
      <c r="L22" s="29">
        <v>1</v>
      </c>
      <c r="M22" s="29">
        <v>4</v>
      </c>
      <c r="O22" s="29">
        <v>200</v>
      </c>
      <c r="P22" s="29">
        <v>150</v>
      </c>
      <c r="Q22" s="29">
        <v>50</v>
      </c>
      <c r="R22" s="29">
        <v>50</v>
      </c>
      <c r="S22" s="29">
        <v>0</v>
      </c>
      <c r="T22" s="29">
        <v>0</v>
      </c>
      <c r="U22" s="29">
        <f t="shared" si="1"/>
        <v>250</v>
      </c>
      <c r="V22" s="29">
        <f t="shared" ref="V22:V36" si="2">SUM(I22+O22+U22)</f>
        <v>1688</v>
      </c>
    </row>
    <row r="23" spans="1:22">
      <c r="A23" s="7" t="s">
        <v>134</v>
      </c>
      <c r="B23" s="7" t="s">
        <v>133</v>
      </c>
      <c r="C23" s="20" t="s">
        <v>5</v>
      </c>
      <c r="D23" s="29">
        <v>200</v>
      </c>
      <c r="E23" s="29">
        <v>340</v>
      </c>
      <c r="F23" s="29">
        <v>320</v>
      </c>
      <c r="G23" s="29">
        <v>256</v>
      </c>
      <c r="I23" s="29">
        <f t="shared" si="0"/>
        <v>1116</v>
      </c>
      <c r="O23" s="29">
        <v>0</v>
      </c>
      <c r="P23" s="29">
        <v>12</v>
      </c>
      <c r="Q23" s="29">
        <v>50</v>
      </c>
      <c r="R23" s="29">
        <v>0</v>
      </c>
      <c r="S23" s="29">
        <v>0</v>
      </c>
      <c r="T23" s="29">
        <v>0</v>
      </c>
      <c r="U23" s="29">
        <f t="shared" si="1"/>
        <v>62</v>
      </c>
      <c r="V23" s="29">
        <f t="shared" si="2"/>
        <v>1178</v>
      </c>
    </row>
    <row r="24" spans="1:22">
      <c r="A24" s="19" t="s">
        <v>135</v>
      </c>
      <c r="B24" s="19" t="s">
        <v>136</v>
      </c>
      <c r="C24" s="21" t="s">
        <v>5</v>
      </c>
      <c r="D24" s="46">
        <v>500</v>
      </c>
      <c r="E24" s="29">
        <v>535</v>
      </c>
      <c r="F24" s="29">
        <v>452</v>
      </c>
      <c r="G24" s="29">
        <v>775</v>
      </c>
      <c r="I24" s="29">
        <f t="shared" si="0"/>
        <v>2262</v>
      </c>
      <c r="J24" s="29">
        <v>200</v>
      </c>
      <c r="K24" s="29">
        <v>13.85</v>
      </c>
      <c r="L24" s="29">
        <v>1</v>
      </c>
      <c r="M24" s="29">
        <v>2</v>
      </c>
      <c r="N24" s="29">
        <v>1</v>
      </c>
      <c r="O24" s="29">
        <f t="shared" ref="O24:O29" si="3">J24+(200/M24)*(M24-N24+1)</f>
        <v>400</v>
      </c>
      <c r="P24" s="29">
        <v>150</v>
      </c>
      <c r="Q24" s="29">
        <v>100</v>
      </c>
      <c r="R24" s="29">
        <v>50</v>
      </c>
      <c r="S24" s="29">
        <v>0</v>
      </c>
      <c r="T24" s="29">
        <v>50</v>
      </c>
      <c r="U24" s="29">
        <f t="shared" si="1"/>
        <v>350</v>
      </c>
      <c r="V24" s="29">
        <f t="shared" si="2"/>
        <v>3012</v>
      </c>
    </row>
    <row r="25" spans="1:22">
      <c r="A25" s="7" t="s">
        <v>137</v>
      </c>
      <c r="B25" s="7" t="s">
        <v>138</v>
      </c>
      <c r="C25" s="20" t="s">
        <v>5</v>
      </c>
      <c r="D25" s="29">
        <v>150</v>
      </c>
      <c r="E25" s="29">
        <v>180</v>
      </c>
      <c r="F25" s="29">
        <v>232</v>
      </c>
      <c r="G25" s="29">
        <v>293</v>
      </c>
      <c r="I25" s="29">
        <f t="shared" si="0"/>
        <v>855</v>
      </c>
      <c r="J25" s="29">
        <v>200</v>
      </c>
      <c r="K25" s="29">
        <v>15.19</v>
      </c>
      <c r="L25" s="29">
        <v>1</v>
      </c>
      <c r="M25" s="29">
        <v>4</v>
      </c>
      <c r="N25" s="29">
        <v>3</v>
      </c>
      <c r="O25" s="29">
        <f t="shared" si="3"/>
        <v>300</v>
      </c>
      <c r="P25" s="29">
        <v>129</v>
      </c>
      <c r="Q25" s="29">
        <v>50</v>
      </c>
      <c r="R25" s="29">
        <v>50</v>
      </c>
      <c r="S25" s="29">
        <v>50</v>
      </c>
      <c r="T25" s="29">
        <v>50</v>
      </c>
      <c r="U25" s="29">
        <f t="shared" si="1"/>
        <v>329</v>
      </c>
      <c r="V25" s="29">
        <f t="shared" si="2"/>
        <v>1484</v>
      </c>
    </row>
    <row r="26" spans="1:22">
      <c r="A26" s="7" t="s">
        <v>91</v>
      </c>
      <c r="B26" s="7" t="s">
        <v>139</v>
      </c>
      <c r="C26" s="20" t="s">
        <v>5</v>
      </c>
      <c r="D26" s="29">
        <v>150</v>
      </c>
      <c r="E26" s="29">
        <v>153</v>
      </c>
      <c r="F26" s="29">
        <v>256</v>
      </c>
      <c r="G26" s="29">
        <v>252</v>
      </c>
      <c r="I26" s="29">
        <f t="shared" si="0"/>
        <v>811</v>
      </c>
      <c r="J26" s="29">
        <v>200</v>
      </c>
      <c r="K26" s="29">
        <v>18.16</v>
      </c>
      <c r="L26" s="29">
        <v>1</v>
      </c>
      <c r="M26" s="29">
        <v>4</v>
      </c>
      <c r="N26" s="29">
        <v>4</v>
      </c>
      <c r="O26" s="29">
        <f t="shared" si="3"/>
        <v>250</v>
      </c>
      <c r="P26" s="29">
        <v>125</v>
      </c>
      <c r="Q26" s="29">
        <v>50</v>
      </c>
      <c r="R26" s="29">
        <v>0</v>
      </c>
      <c r="S26" s="29">
        <v>0</v>
      </c>
      <c r="T26" s="29">
        <v>50</v>
      </c>
      <c r="U26" s="29">
        <f t="shared" si="1"/>
        <v>225</v>
      </c>
      <c r="V26" s="29">
        <f t="shared" si="2"/>
        <v>1286</v>
      </c>
    </row>
    <row r="27" spans="1:22">
      <c r="A27" s="7" t="s">
        <v>140</v>
      </c>
      <c r="B27" s="7" t="s">
        <v>141</v>
      </c>
      <c r="C27" s="20" t="s">
        <v>5</v>
      </c>
      <c r="D27" s="29">
        <v>290</v>
      </c>
      <c r="E27" s="29">
        <v>500</v>
      </c>
      <c r="F27" s="29">
        <v>400</v>
      </c>
      <c r="G27" s="29">
        <v>539</v>
      </c>
      <c r="I27" s="29">
        <f t="shared" si="0"/>
        <v>1729</v>
      </c>
      <c r="J27" s="29">
        <v>200</v>
      </c>
      <c r="K27" s="29">
        <v>11.59</v>
      </c>
      <c r="L27" s="29">
        <v>1</v>
      </c>
      <c r="M27" s="29">
        <v>4</v>
      </c>
      <c r="N27" s="29">
        <v>2</v>
      </c>
      <c r="O27" s="29">
        <f t="shared" si="3"/>
        <v>350</v>
      </c>
      <c r="P27" s="29">
        <v>124</v>
      </c>
      <c r="Q27" s="29">
        <v>50</v>
      </c>
      <c r="R27" s="29">
        <v>50</v>
      </c>
      <c r="S27" s="29">
        <v>50</v>
      </c>
      <c r="T27" s="29">
        <v>50</v>
      </c>
      <c r="U27" s="29">
        <f t="shared" si="1"/>
        <v>324</v>
      </c>
      <c r="V27" s="29">
        <f t="shared" si="2"/>
        <v>2403</v>
      </c>
    </row>
    <row r="28" spans="1:22">
      <c r="A28" s="7" t="s">
        <v>28</v>
      </c>
      <c r="B28" s="7" t="s">
        <v>142</v>
      </c>
      <c r="C28" s="20" t="s">
        <v>5</v>
      </c>
      <c r="D28" s="29">
        <v>220</v>
      </c>
      <c r="E28" s="29">
        <v>610</v>
      </c>
      <c r="F28" s="29">
        <v>482</v>
      </c>
      <c r="G28" s="29">
        <v>500</v>
      </c>
      <c r="I28" s="29">
        <f t="shared" si="0"/>
        <v>1812</v>
      </c>
      <c r="J28" s="29">
        <v>200</v>
      </c>
      <c r="K28" s="29">
        <v>14.81</v>
      </c>
      <c r="L28" s="29">
        <v>1</v>
      </c>
      <c r="M28" s="29">
        <v>6</v>
      </c>
      <c r="N28" s="29">
        <v>1</v>
      </c>
      <c r="O28" s="29">
        <f t="shared" si="3"/>
        <v>400</v>
      </c>
      <c r="P28" s="29">
        <v>0</v>
      </c>
      <c r="Q28" s="29">
        <v>50</v>
      </c>
      <c r="R28" s="29">
        <v>50</v>
      </c>
      <c r="S28" s="29">
        <v>0</v>
      </c>
      <c r="T28" s="29">
        <v>50</v>
      </c>
      <c r="U28" s="29">
        <f t="shared" si="1"/>
        <v>150</v>
      </c>
      <c r="V28" s="29">
        <f t="shared" si="2"/>
        <v>2362</v>
      </c>
    </row>
    <row r="29" spans="1:22">
      <c r="A29" s="7" t="s">
        <v>143</v>
      </c>
      <c r="B29" s="7" t="s">
        <v>144</v>
      </c>
      <c r="C29" s="20" t="s">
        <v>5</v>
      </c>
      <c r="D29" s="29">
        <v>310</v>
      </c>
      <c r="E29" s="29">
        <v>400</v>
      </c>
      <c r="F29" s="29">
        <v>398</v>
      </c>
      <c r="G29" s="29">
        <v>452</v>
      </c>
      <c r="I29" s="29">
        <f t="shared" si="0"/>
        <v>1560</v>
      </c>
      <c r="J29" s="29">
        <v>200</v>
      </c>
      <c r="K29" s="29">
        <v>24.56</v>
      </c>
      <c r="L29" s="29">
        <v>1</v>
      </c>
      <c r="M29" s="29">
        <v>6</v>
      </c>
      <c r="N29" s="29">
        <v>5</v>
      </c>
      <c r="O29" s="29">
        <f t="shared" si="3"/>
        <v>266.66666666666669</v>
      </c>
      <c r="P29" s="29">
        <v>130</v>
      </c>
      <c r="Q29" s="29">
        <v>0</v>
      </c>
      <c r="R29" s="29">
        <v>50</v>
      </c>
      <c r="S29" s="29">
        <v>0</v>
      </c>
      <c r="T29" s="29">
        <v>0</v>
      </c>
      <c r="U29" s="29">
        <f t="shared" si="1"/>
        <v>180</v>
      </c>
      <c r="V29" s="29">
        <f t="shared" si="2"/>
        <v>2006.6666666666667</v>
      </c>
    </row>
    <row r="30" spans="1:22">
      <c r="A30" s="7" t="s">
        <v>98</v>
      </c>
      <c r="B30" s="7" t="s">
        <v>145</v>
      </c>
      <c r="C30" s="20" t="s">
        <v>5</v>
      </c>
      <c r="D30" s="29">
        <v>150</v>
      </c>
      <c r="E30" s="29">
        <v>114</v>
      </c>
      <c r="F30" s="29">
        <v>136</v>
      </c>
      <c r="G30" s="29">
        <v>80</v>
      </c>
      <c r="I30" s="29">
        <f t="shared" si="0"/>
        <v>480</v>
      </c>
      <c r="P30" s="29">
        <v>100</v>
      </c>
      <c r="Q30" s="29">
        <v>50</v>
      </c>
      <c r="R30" s="29">
        <v>50</v>
      </c>
      <c r="S30" s="29">
        <v>0</v>
      </c>
      <c r="T30" s="29">
        <v>0</v>
      </c>
      <c r="U30" s="29">
        <f t="shared" si="1"/>
        <v>200</v>
      </c>
      <c r="V30" s="29">
        <f t="shared" si="2"/>
        <v>680</v>
      </c>
    </row>
    <row r="31" spans="1:22">
      <c r="A31" s="19" t="s">
        <v>146</v>
      </c>
      <c r="B31" s="22" t="s">
        <v>147</v>
      </c>
      <c r="C31" s="23" t="s">
        <v>5</v>
      </c>
      <c r="D31" s="46">
        <v>650</v>
      </c>
      <c r="E31" s="29">
        <v>900</v>
      </c>
      <c r="F31" s="29">
        <v>768</v>
      </c>
      <c r="G31" s="29">
        <v>650</v>
      </c>
      <c r="I31" s="29">
        <f t="shared" si="0"/>
        <v>2968</v>
      </c>
      <c r="J31" s="29">
        <v>200</v>
      </c>
      <c r="K31" s="29">
        <v>18.88</v>
      </c>
      <c r="L31" s="29">
        <v>1</v>
      </c>
      <c r="M31" s="29">
        <v>6</v>
      </c>
      <c r="N31" s="29">
        <v>3</v>
      </c>
      <c r="O31" s="29">
        <f>J31+(200/M31)*(M31-N31+1)</f>
        <v>333.33333333333337</v>
      </c>
      <c r="P31" s="29">
        <v>0</v>
      </c>
      <c r="Q31" s="29">
        <v>150</v>
      </c>
      <c r="R31" s="29">
        <v>50</v>
      </c>
      <c r="S31" s="29">
        <v>50</v>
      </c>
      <c r="T31" s="29">
        <v>50</v>
      </c>
      <c r="U31" s="29">
        <f t="shared" si="1"/>
        <v>300</v>
      </c>
      <c r="V31" s="29">
        <f t="shared" si="2"/>
        <v>3601.3333333333335</v>
      </c>
    </row>
    <row r="32" spans="1:22">
      <c r="A32" s="19" t="s">
        <v>146</v>
      </c>
      <c r="B32" s="22" t="s">
        <v>1</v>
      </c>
      <c r="C32" s="23" t="s">
        <v>5</v>
      </c>
      <c r="D32" s="46">
        <v>650</v>
      </c>
      <c r="E32" s="29">
        <v>650</v>
      </c>
      <c r="F32" s="29">
        <v>900</v>
      </c>
      <c r="G32" s="29">
        <v>768</v>
      </c>
      <c r="I32" s="29">
        <f t="shared" si="0"/>
        <v>2968</v>
      </c>
      <c r="J32" s="29">
        <v>200</v>
      </c>
      <c r="K32" s="29">
        <v>19.170000000000002</v>
      </c>
      <c r="L32" s="29">
        <v>1</v>
      </c>
      <c r="M32" s="29">
        <v>6</v>
      </c>
      <c r="N32" s="29">
        <v>4</v>
      </c>
      <c r="O32" s="29">
        <f>J32+(200/M32)*(M32-N32+1)</f>
        <v>300</v>
      </c>
      <c r="P32" s="29">
        <v>0</v>
      </c>
      <c r="Q32" s="29">
        <v>100</v>
      </c>
      <c r="R32" s="29">
        <v>50</v>
      </c>
      <c r="S32" s="29">
        <v>50</v>
      </c>
      <c r="T32" s="29">
        <v>50</v>
      </c>
      <c r="U32" s="29">
        <f t="shared" si="1"/>
        <v>250</v>
      </c>
      <c r="V32" s="29">
        <f t="shared" si="2"/>
        <v>3518</v>
      </c>
    </row>
    <row r="33" spans="1:22">
      <c r="A33" s="19" t="s">
        <v>25</v>
      </c>
      <c r="B33" s="22" t="s">
        <v>148</v>
      </c>
      <c r="C33" s="23" t="s">
        <v>5</v>
      </c>
      <c r="D33" s="46">
        <v>310</v>
      </c>
      <c r="E33" s="29">
        <v>190</v>
      </c>
      <c r="F33" s="29">
        <v>220</v>
      </c>
      <c r="G33" s="29">
        <v>114</v>
      </c>
      <c r="I33" s="29">
        <f t="shared" si="0"/>
        <v>834</v>
      </c>
      <c r="J33" s="29">
        <v>200</v>
      </c>
      <c r="L33" s="29">
        <v>1</v>
      </c>
      <c r="M33" s="29">
        <v>6</v>
      </c>
      <c r="O33" s="29">
        <v>200</v>
      </c>
      <c r="P33" s="29">
        <v>50</v>
      </c>
      <c r="Q33" s="29">
        <v>0</v>
      </c>
      <c r="R33" s="29">
        <v>50</v>
      </c>
      <c r="S33" s="29">
        <v>0</v>
      </c>
      <c r="T33" s="29">
        <v>0</v>
      </c>
      <c r="U33" s="29">
        <f t="shared" si="1"/>
        <v>100</v>
      </c>
      <c r="V33" s="29">
        <f t="shared" si="2"/>
        <v>1134</v>
      </c>
    </row>
    <row r="34" spans="1:22">
      <c r="A34" s="8" t="s">
        <v>73</v>
      </c>
      <c r="B34" s="8" t="s">
        <v>141</v>
      </c>
      <c r="C34" s="24" t="s">
        <v>5</v>
      </c>
      <c r="D34" s="45">
        <v>500</v>
      </c>
      <c r="E34" s="29">
        <v>720</v>
      </c>
      <c r="F34" s="29">
        <v>570</v>
      </c>
      <c r="G34" s="29">
        <v>517</v>
      </c>
      <c r="I34" s="29">
        <f t="shared" si="0"/>
        <v>2307</v>
      </c>
      <c r="J34" s="29">
        <v>200</v>
      </c>
      <c r="K34" s="29">
        <v>10.81</v>
      </c>
      <c r="L34" s="29">
        <v>1</v>
      </c>
      <c r="M34" s="29">
        <v>8</v>
      </c>
      <c r="N34" s="29">
        <v>2</v>
      </c>
      <c r="O34" s="29">
        <f>J34+(200/M34)*(M34-N34+1)</f>
        <v>375</v>
      </c>
      <c r="P34" s="29">
        <v>157</v>
      </c>
      <c r="Q34" s="29">
        <v>50</v>
      </c>
      <c r="R34" s="29">
        <v>50</v>
      </c>
      <c r="S34" s="29">
        <v>0</v>
      </c>
      <c r="T34" s="29">
        <v>50</v>
      </c>
      <c r="U34" s="29">
        <f t="shared" si="1"/>
        <v>307</v>
      </c>
      <c r="V34" s="29">
        <f t="shared" si="2"/>
        <v>2989</v>
      </c>
    </row>
    <row r="35" spans="1:22">
      <c r="A35" s="25" t="s">
        <v>149</v>
      </c>
      <c r="B35" s="25" t="s">
        <v>150</v>
      </c>
      <c r="C35" s="21" t="s">
        <v>5</v>
      </c>
      <c r="D35" s="43">
        <v>80</v>
      </c>
      <c r="E35" s="29">
        <v>80</v>
      </c>
      <c r="F35" s="29">
        <v>155</v>
      </c>
      <c r="G35" s="29">
        <v>94</v>
      </c>
      <c r="I35" s="29">
        <f t="shared" si="0"/>
        <v>409</v>
      </c>
      <c r="O35" s="29">
        <v>0</v>
      </c>
      <c r="P35" s="29">
        <v>110</v>
      </c>
      <c r="Q35" s="29">
        <v>0</v>
      </c>
      <c r="R35" s="29">
        <v>0</v>
      </c>
      <c r="S35" s="29">
        <v>0</v>
      </c>
      <c r="T35" s="29">
        <v>0</v>
      </c>
      <c r="U35" s="29">
        <f t="shared" si="1"/>
        <v>110</v>
      </c>
      <c r="V35" s="29">
        <f t="shared" si="2"/>
        <v>519</v>
      </c>
    </row>
    <row r="36" spans="1:22">
      <c r="A36" s="8" t="s">
        <v>151</v>
      </c>
      <c r="B36" s="8" t="s">
        <v>152</v>
      </c>
      <c r="C36" s="20" t="s">
        <v>5</v>
      </c>
      <c r="D36" s="45">
        <v>208</v>
      </c>
      <c r="E36" s="29">
        <v>155</v>
      </c>
      <c r="F36" s="29">
        <v>290</v>
      </c>
      <c r="G36" s="29">
        <v>117</v>
      </c>
      <c r="I36" s="29">
        <f t="shared" si="0"/>
        <v>770</v>
      </c>
      <c r="J36" s="29">
        <v>200</v>
      </c>
      <c r="K36" s="29">
        <v>25.41</v>
      </c>
      <c r="L36" s="29">
        <v>1</v>
      </c>
      <c r="M36" s="29">
        <v>8</v>
      </c>
      <c r="N36" s="29">
        <v>8</v>
      </c>
      <c r="O36" s="29">
        <f>J36+(200/M36)*(M36-N36+1)</f>
        <v>225</v>
      </c>
      <c r="P36" s="29">
        <v>150</v>
      </c>
      <c r="Q36" s="29">
        <v>100</v>
      </c>
      <c r="R36" s="29">
        <v>50</v>
      </c>
      <c r="S36" s="29">
        <v>0</v>
      </c>
      <c r="T36" s="29">
        <v>0</v>
      </c>
      <c r="U36" s="29">
        <f t="shared" si="1"/>
        <v>300</v>
      </c>
      <c r="V36" s="29">
        <f t="shared" si="2"/>
        <v>1295</v>
      </c>
    </row>
    <row r="37" spans="1:22">
      <c r="A37" t="s">
        <v>185</v>
      </c>
      <c r="B37" t="s">
        <v>186</v>
      </c>
      <c r="C37" t="s">
        <v>5</v>
      </c>
      <c r="D37" s="29">
        <v>150</v>
      </c>
      <c r="E37" s="29">
        <v>140</v>
      </c>
      <c r="F37" s="29">
        <v>164</v>
      </c>
      <c r="G37" s="29">
        <v>150</v>
      </c>
      <c r="I37" s="29">
        <f t="shared" si="0"/>
        <v>604</v>
      </c>
      <c r="J37" s="29">
        <v>200</v>
      </c>
      <c r="K37" s="29">
        <v>23.96</v>
      </c>
      <c r="L37" s="29">
        <v>1</v>
      </c>
      <c r="M37" s="29">
        <v>6</v>
      </c>
      <c r="N37" s="29">
        <v>6</v>
      </c>
      <c r="O37" s="29">
        <f>J37+(200/M37)*(M37-N37+1)</f>
        <v>233.33333333333334</v>
      </c>
      <c r="P37" s="29">
        <v>151</v>
      </c>
      <c r="Q37" s="29">
        <v>150</v>
      </c>
      <c r="R37" s="29">
        <v>0</v>
      </c>
      <c r="S37" s="29">
        <v>0</v>
      </c>
      <c r="T37" s="29">
        <v>0</v>
      </c>
      <c r="U37" s="29">
        <f t="shared" si="1"/>
        <v>301</v>
      </c>
      <c r="V37" s="29">
        <f t="shared" ref="V37:V43" si="4">I37+O37+U37</f>
        <v>1138.3333333333335</v>
      </c>
    </row>
    <row r="38" spans="1:22">
      <c r="A38" t="s">
        <v>187</v>
      </c>
      <c r="B38" t="s">
        <v>188</v>
      </c>
      <c r="C38" t="s">
        <v>5</v>
      </c>
      <c r="D38" s="29">
        <v>400</v>
      </c>
      <c r="E38" s="29">
        <v>500</v>
      </c>
      <c r="F38" s="29">
        <v>480</v>
      </c>
      <c r="G38" s="29">
        <v>546</v>
      </c>
      <c r="I38" s="29">
        <f t="shared" si="0"/>
        <v>1926</v>
      </c>
      <c r="O38" s="29">
        <v>0</v>
      </c>
      <c r="P38" s="29">
        <v>180</v>
      </c>
      <c r="Q38" s="29">
        <v>100</v>
      </c>
      <c r="R38" s="29">
        <v>50</v>
      </c>
      <c r="S38" s="29">
        <v>0</v>
      </c>
      <c r="T38" s="29">
        <v>50</v>
      </c>
      <c r="U38" s="29">
        <f t="shared" si="1"/>
        <v>380</v>
      </c>
      <c r="V38" s="29">
        <f t="shared" si="4"/>
        <v>2306</v>
      </c>
    </row>
    <row r="39" spans="1:22">
      <c r="A39" t="s">
        <v>189</v>
      </c>
      <c r="B39" t="s">
        <v>190</v>
      </c>
      <c r="C39" t="s">
        <v>5</v>
      </c>
      <c r="D39" s="29">
        <v>500</v>
      </c>
      <c r="E39" s="29">
        <v>546</v>
      </c>
      <c r="F39" s="29">
        <v>368</v>
      </c>
      <c r="G39" s="29">
        <v>500</v>
      </c>
      <c r="I39" s="29">
        <f t="shared" si="0"/>
        <v>1914</v>
      </c>
      <c r="J39" s="29">
        <v>200</v>
      </c>
      <c r="K39" s="29">
        <v>17.809999999999999</v>
      </c>
      <c r="L39" s="29">
        <v>1</v>
      </c>
      <c r="M39" s="29">
        <v>6</v>
      </c>
      <c r="N39" s="29">
        <v>3</v>
      </c>
      <c r="O39" s="29">
        <f>J39+(200/M39)*(M39-N39+1)</f>
        <v>333.33333333333337</v>
      </c>
      <c r="P39" s="29">
        <v>150</v>
      </c>
      <c r="Q39" s="29">
        <v>150</v>
      </c>
      <c r="R39" s="29">
        <v>0</v>
      </c>
      <c r="S39" s="29">
        <v>0</v>
      </c>
      <c r="T39" s="29">
        <v>50</v>
      </c>
      <c r="U39" s="29">
        <f t="shared" si="1"/>
        <v>350</v>
      </c>
      <c r="V39" s="29">
        <f t="shared" si="4"/>
        <v>2597.3333333333335</v>
      </c>
    </row>
    <row r="40" spans="1:22">
      <c r="A40" t="s">
        <v>191</v>
      </c>
      <c r="B40" t="s">
        <v>49</v>
      </c>
      <c r="C40" t="s">
        <v>5</v>
      </c>
      <c r="D40" s="29">
        <v>150</v>
      </c>
      <c r="E40" s="29">
        <v>146</v>
      </c>
      <c r="F40" s="29">
        <v>119</v>
      </c>
      <c r="G40" s="29">
        <v>74</v>
      </c>
      <c r="I40" s="29">
        <f t="shared" si="0"/>
        <v>489</v>
      </c>
      <c r="O40" s="29">
        <v>0</v>
      </c>
      <c r="P40" s="29">
        <v>50</v>
      </c>
      <c r="Q40" s="29">
        <v>50</v>
      </c>
      <c r="R40" s="29">
        <v>50</v>
      </c>
      <c r="S40" s="29">
        <v>0</v>
      </c>
      <c r="T40" s="29">
        <v>0</v>
      </c>
      <c r="U40" s="29">
        <f t="shared" si="1"/>
        <v>150</v>
      </c>
      <c r="V40" s="29">
        <f t="shared" si="4"/>
        <v>639</v>
      </c>
    </row>
    <row r="41" spans="1:22">
      <c r="A41" t="s">
        <v>192</v>
      </c>
      <c r="B41" t="s">
        <v>193</v>
      </c>
      <c r="C41" t="s">
        <v>5</v>
      </c>
      <c r="D41" s="29">
        <v>60</v>
      </c>
      <c r="E41" s="29">
        <v>67</v>
      </c>
      <c r="F41" s="29">
        <v>75</v>
      </c>
      <c r="G41" s="29">
        <v>0</v>
      </c>
      <c r="I41" s="29">
        <f t="shared" si="0"/>
        <v>202</v>
      </c>
      <c r="O41" s="29">
        <v>0</v>
      </c>
      <c r="P41" s="29">
        <v>50</v>
      </c>
      <c r="Q41" s="29">
        <v>100</v>
      </c>
      <c r="R41" s="29">
        <v>50</v>
      </c>
      <c r="S41" s="29">
        <v>0</v>
      </c>
      <c r="T41" s="29">
        <v>0</v>
      </c>
      <c r="U41" s="29">
        <f t="shared" si="1"/>
        <v>200</v>
      </c>
      <c r="V41" s="29">
        <f t="shared" si="4"/>
        <v>402</v>
      </c>
    </row>
    <row r="42" spans="1:22">
      <c r="A42" t="s">
        <v>194</v>
      </c>
      <c r="B42" t="s">
        <v>195</v>
      </c>
      <c r="C42" t="s">
        <v>5</v>
      </c>
      <c r="D42" s="29">
        <v>200</v>
      </c>
      <c r="E42" s="29">
        <v>303</v>
      </c>
      <c r="F42" s="29">
        <v>500</v>
      </c>
      <c r="G42" s="29">
        <v>330</v>
      </c>
      <c r="I42" s="29">
        <f t="shared" si="0"/>
        <v>1333</v>
      </c>
      <c r="J42" s="29">
        <v>200</v>
      </c>
      <c r="K42" s="29">
        <v>22.5</v>
      </c>
      <c r="L42" s="29">
        <v>1</v>
      </c>
      <c r="M42" s="29">
        <v>6</v>
      </c>
      <c r="N42" s="29">
        <v>5</v>
      </c>
      <c r="O42" s="29">
        <f t="shared" ref="O42:O49" si="5">J42+(200/M42)*(M42-N42+1)</f>
        <v>266.66666666666669</v>
      </c>
      <c r="P42" s="29">
        <v>150</v>
      </c>
      <c r="Q42" s="29">
        <v>150</v>
      </c>
      <c r="R42" s="29">
        <v>50</v>
      </c>
      <c r="S42" s="29">
        <v>50</v>
      </c>
      <c r="T42" s="29">
        <v>0</v>
      </c>
      <c r="U42" s="29">
        <f t="shared" si="1"/>
        <v>400</v>
      </c>
      <c r="V42" s="29">
        <f t="shared" si="4"/>
        <v>1999.6666666666667</v>
      </c>
    </row>
    <row r="43" spans="1:22">
      <c r="A43" t="s">
        <v>196</v>
      </c>
      <c r="B43" t="s">
        <v>136</v>
      </c>
      <c r="C43" t="s">
        <v>5</v>
      </c>
      <c r="D43" s="29">
        <v>500</v>
      </c>
      <c r="E43" s="29">
        <v>535</v>
      </c>
      <c r="F43" s="29">
        <v>452</v>
      </c>
      <c r="G43" s="29">
        <v>775</v>
      </c>
      <c r="I43" s="29">
        <f t="shared" si="0"/>
        <v>2262</v>
      </c>
      <c r="J43" s="29">
        <v>200</v>
      </c>
      <c r="K43" s="29">
        <v>12.63</v>
      </c>
      <c r="L43" s="29">
        <v>1</v>
      </c>
      <c r="M43" s="29">
        <v>6</v>
      </c>
      <c r="N43" s="29">
        <v>1</v>
      </c>
      <c r="O43" s="29">
        <f t="shared" si="5"/>
        <v>400</v>
      </c>
      <c r="P43" s="29">
        <v>150</v>
      </c>
      <c r="Q43" s="29">
        <v>100</v>
      </c>
      <c r="R43" s="29">
        <v>50</v>
      </c>
      <c r="S43" s="29">
        <v>0</v>
      </c>
      <c r="T43" s="29">
        <v>50</v>
      </c>
      <c r="U43" s="29">
        <f t="shared" si="1"/>
        <v>350</v>
      </c>
      <c r="V43" s="29">
        <f t="shared" si="4"/>
        <v>3012</v>
      </c>
    </row>
    <row r="44" spans="1:22">
      <c r="A44" t="s">
        <v>197</v>
      </c>
      <c r="B44" t="s">
        <v>198</v>
      </c>
      <c r="C44" t="s">
        <v>5</v>
      </c>
      <c r="D44" s="29">
        <v>400</v>
      </c>
      <c r="E44" s="29">
        <v>374</v>
      </c>
      <c r="F44" s="29">
        <v>494</v>
      </c>
      <c r="G44" s="29">
        <v>387</v>
      </c>
      <c r="I44" s="29">
        <f t="shared" si="0"/>
        <v>1655</v>
      </c>
      <c r="J44" s="29">
        <v>200</v>
      </c>
      <c r="K44" s="29">
        <v>15.91</v>
      </c>
      <c r="L44" s="29">
        <v>1</v>
      </c>
      <c r="M44" s="29">
        <v>6</v>
      </c>
      <c r="N44" s="29">
        <v>2</v>
      </c>
      <c r="O44" s="29">
        <f t="shared" si="5"/>
        <v>366.66666666666669</v>
      </c>
      <c r="P44" s="29">
        <v>154</v>
      </c>
      <c r="Q44" s="29">
        <v>0</v>
      </c>
      <c r="R44" s="29">
        <v>50</v>
      </c>
      <c r="S44" s="29">
        <v>50</v>
      </c>
      <c r="T44" s="29">
        <v>50</v>
      </c>
      <c r="U44" s="29">
        <f t="shared" si="1"/>
        <v>304</v>
      </c>
      <c r="V44" s="29">
        <f>SUM(I44+O44+U44)</f>
        <v>2325.666666666667</v>
      </c>
    </row>
    <row r="45" spans="1:22">
      <c r="A45" t="s">
        <v>199</v>
      </c>
      <c r="B45" t="s">
        <v>200</v>
      </c>
      <c r="C45" t="s">
        <v>5</v>
      </c>
      <c r="D45" s="29">
        <v>400</v>
      </c>
      <c r="E45" s="29">
        <v>425</v>
      </c>
      <c r="F45" s="29">
        <v>252</v>
      </c>
      <c r="G45" s="29">
        <v>490</v>
      </c>
      <c r="I45" s="29">
        <f t="shared" si="0"/>
        <v>1567</v>
      </c>
      <c r="J45" s="29">
        <v>200</v>
      </c>
      <c r="K45" s="29">
        <v>8.94</v>
      </c>
      <c r="L45" s="29">
        <v>1</v>
      </c>
      <c r="M45" s="29">
        <v>11</v>
      </c>
      <c r="N45" s="29">
        <v>4</v>
      </c>
      <c r="O45" s="29">
        <f t="shared" si="5"/>
        <v>345.4545454545455</v>
      </c>
      <c r="P45" s="29">
        <v>167</v>
      </c>
      <c r="Q45" s="29">
        <v>50</v>
      </c>
      <c r="R45" s="29">
        <v>50</v>
      </c>
      <c r="S45" s="29">
        <v>0</v>
      </c>
      <c r="T45" s="29">
        <v>50</v>
      </c>
      <c r="U45" s="29">
        <f t="shared" si="1"/>
        <v>317</v>
      </c>
      <c r="V45" s="29">
        <f>I45+O45+U45</f>
        <v>2229.4545454545455</v>
      </c>
    </row>
    <row r="46" spans="1:22">
      <c r="A46" t="s">
        <v>201</v>
      </c>
      <c r="B46" t="s">
        <v>202</v>
      </c>
      <c r="C46" t="s">
        <v>5</v>
      </c>
      <c r="D46" s="29">
        <v>500</v>
      </c>
      <c r="E46" s="29">
        <v>398</v>
      </c>
      <c r="F46" s="29">
        <v>400</v>
      </c>
      <c r="G46" s="29">
        <v>650</v>
      </c>
      <c r="I46" s="29">
        <f>SUM(D46:H46)</f>
        <v>1948</v>
      </c>
      <c r="J46" s="29">
        <v>200</v>
      </c>
      <c r="K46" s="29">
        <v>9.2899999999999991</v>
      </c>
      <c r="L46" s="29">
        <v>1</v>
      </c>
      <c r="M46" s="29">
        <v>11</v>
      </c>
      <c r="N46" s="29">
        <v>3</v>
      </c>
      <c r="O46" s="29">
        <f t="shared" si="5"/>
        <v>363.63636363636363</v>
      </c>
      <c r="P46" s="29">
        <v>151</v>
      </c>
      <c r="Q46" s="29">
        <v>150</v>
      </c>
      <c r="R46" s="29">
        <v>50</v>
      </c>
      <c r="S46" s="29">
        <v>50</v>
      </c>
      <c r="T46" s="29">
        <v>50</v>
      </c>
      <c r="U46" s="29">
        <f t="shared" si="1"/>
        <v>451</v>
      </c>
      <c r="V46" s="29">
        <f>I46+O46+U46</f>
        <v>2762.6363636363635</v>
      </c>
    </row>
    <row r="47" spans="1:22">
      <c r="A47" s="9" t="s">
        <v>203</v>
      </c>
      <c r="B47" s="9" t="s">
        <v>80</v>
      </c>
      <c r="C47" s="9" t="s">
        <v>5</v>
      </c>
      <c r="D47" s="29">
        <v>220</v>
      </c>
      <c r="E47" s="29">
        <v>352</v>
      </c>
      <c r="F47" s="29">
        <v>400</v>
      </c>
      <c r="G47" s="29">
        <v>220</v>
      </c>
      <c r="I47" s="29">
        <f t="shared" si="0"/>
        <v>1192</v>
      </c>
      <c r="J47" s="29">
        <v>200</v>
      </c>
      <c r="K47" s="29">
        <v>14.15</v>
      </c>
      <c r="L47" s="29">
        <v>1</v>
      </c>
      <c r="M47" s="29">
        <v>11</v>
      </c>
      <c r="N47" s="29">
        <v>10</v>
      </c>
      <c r="O47" s="29">
        <f t="shared" si="5"/>
        <v>236.36363636363637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f t="shared" si="1"/>
        <v>0</v>
      </c>
      <c r="V47" s="29">
        <f>I47+O47+U47</f>
        <v>1428.3636363636365</v>
      </c>
    </row>
    <row r="48" spans="1:22">
      <c r="A48" s="9" t="s">
        <v>204</v>
      </c>
      <c r="B48" s="9" t="s">
        <v>205</v>
      </c>
      <c r="C48" s="9" t="s">
        <v>5</v>
      </c>
      <c r="D48" s="29">
        <v>150</v>
      </c>
      <c r="E48" s="29">
        <v>220</v>
      </c>
      <c r="F48" s="29">
        <v>352</v>
      </c>
      <c r="G48" s="29">
        <v>150</v>
      </c>
      <c r="I48" s="29">
        <f t="shared" si="0"/>
        <v>872</v>
      </c>
      <c r="J48" s="29">
        <v>200</v>
      </c>
      <c r="K48" s="29">
        <v>11.19</v>
      </c>
      <c r="L48" s="29">
        <v>1</v>
      </c>
      <c r="M48" s="29">
        <v>11</v>
      </c>
      <c r="N48" s="29">
        <v>6</v>
      </c>
      <c r="O48" s="29">
        <f t="shared" si="5"/>
        <v>309.09090909090912</v>
      </c>
      <c r="P48" s="29">
        <v>150</v>
      </c>
      <c r="Q48" s="29">
        <v>150</v>
      </c>
      <c r="R48" s="29">
        <v>50</v>
      </c>
      <c r="S48" s="29">
        <v>50</v>
      </c>
      <c r="T48" s="29">
        <v>50</v>
      </c>
      <c r="U48" s="29">
        <f t="shared" si="1"/>
        <v>450</v>
      </c>
      <c r="V48" s="29">
        <f>I48+O48+U48</f>
        <v>1631.090909090909</v>
      </c>
    </row>
    <row r="49" spans="1:23">
      <c r="A49" s="9" t="s">
        <v>206</v>
      </c>
      <c r="B49" s="9" t="s">
        <v>207</v>
      </c>
      <c r="C49" s="9" t="s">
        <v>5</v>
      </c>
      <c r="D49" s="29">
        <v>500</v>
      </c>
      <c r="E49" s="29">
        <v>380</v>
      </c>
      <c r="F49" s="29">
        <v>562</v>
      </c>
      <c r="G49" s="29">
        <v>450</v>
      </c>
      <c r="I49" s="29">
        <f t="shared" si="0"/>
        <v>1892</v>
      </c>
      <c r="J49" s="29">
        <v>200</v>
      </c>
      <c r="K49" s="29">
        <v>11.72</v>
      </c>
      <c r="L49" s="29">
        <v>1</v>
      </c>
      <c r="M49" s="29">
        <v>11</v>
      </c>
      <c r="N49" s="29">
        <v>5</v>
      </c>
      <c r="O49" s="29">
        <f t="shared" si="5"/>
        <v>327.27272727272725</v>
      </c>
      <c r="P49" s="29">
        <v>156</v>
      </c>
      <c r="Q49" s="29">
        <v>150</v>
      </c>
      <c r="R49" s="29">
        <v>50</v>
      </c>
      <c r="S49" s="29">
        <v>50</v>
      </c>
      <c r="T49" s="29">
        <v>50</v>
      </c>
      <c r="U49" s="29">
        <f t="shared" si="1"/>
        <v>456</v>
      </c>
      <c r="V49" s="29">
        <f>SUM(I49+O49+U49)</f>
        <v>2675.272727272727</v>
      </c>
    </row>
    <row r="50" spans="1:23">
      <c r="V50" s="29">
        <f>SUM(V3:V49)</f>
        <v>90074.17715617716</v>
      </c>
    </row>
    <row r="53" spans="1:23">
      <c r="A53" s="57" t="s">
        <v>220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</row>
    <row r="54" spans="1:23">
      <c r="A54" s="29" t="s">
        <v>102</v>
      </c>
      <c r="B54" s="29" t="s">
        <v>103</v>
      </c>
      <c r="C54" s="29" t="s">
        <v>104</v>
      </c>
      <c r="D54" s="10" t="s">
        <v>105</v>
      </c>
      <c r="E54" s="10" t="s">
        <v>106</v>
      </c>
      <c r="F54" s="10" t="s">
        <v>107</v>
      </c>
      <c r="G54" s="10" t="s">
        <v>108</v>
      </c>
      <c r="H54" s="10" t="s">
        <v>109</v>
      </c>
      <c r="I54" s="11" t="s">
        <v>110</v>
      </c>
      <c r="J54" s="12">
        <v>200</v>
      </c>
      <c r="K54" s="13" t="s">
        <v>111</v>
      </c>
      <c r="L54" s="14" t="s">
        <v>112</v>
      </c>
      <c r="M54" s="14" t="s">
        <v>112</v>
      </c>
      <c r="N54" s="15" t="s">
        <v>113</v>
      </c>
      <c r="O54" s="16" t="s">
        <v>114</v>
      </c>
      <c r="P54" s="17" t="s">
        <v>115</v>
      </c>
      <c r="Q54" s="17" t="s">
        <v>116</v>
      </c>
      <c r="R54" s="17" t="s">
        <v>117</v>
      </c>
      <c r="S54" s="17" t="s">
        <v>118</v>
      </c>
      <c r="T54" s="17" t="s">
        <v>119</v>
      </c>
      <c r="U54" s="17" t="s">
        <v>120</v>
      </c>
      <c r="V54" s="18" t="s">
        <v>121</v>
      </c>
    </row>
    <row r="55" spans="1:23">
      <c r="A55" s="7" t="s">
        <v>73</v>
      </c>
      <c r="B55" s="7" t="s">
        <v>74</v>
      </c>
      <c r="C55" s="49" t="s">
        <v>5</v>
      </c>
      <c r="D55" s="29">
        <v>510</v>
      </c>
      <c r="E55" s="29">
        <v>602</v>
      </c>
      <c r="F55" s="29">
        <v>534</v>
      </c>
      <c r="G55" s="29">
        <v>630</v>
      </c>
      <c r="I55" s="29">
        <v>2276</v>
      </c>
      <c r="J55" s="29">
        <v>200</v>
      </c>
      <c r="K55" s="29">
        <v>6.65</v>
      </c>
      <c r="L55" s="29">
        <v>1</v>
      </c>
      <c r="M55" s="29">
        <v>15</v>
      </c>
      <c r="N55" s="29">
        <v>1</v>
      </c>
      <c r="O55" s="29">
        <v>400</v>
      </c>
      <c r="P55" s="29">
        <v>152</v>
      </c>
      <c r="Q55" s="29">
        <v>100</v>
      </c>
      <c r="R55" s="29">
        <v>0</v>
      </c>
      <c r="S55" s="29">
        <v>50</v>
      </c>
      <c r="T55" s="29">
        <v>50</v>
      </c>
      <c r="U55" s="29">
        <v>352</v>
      </c>
      <c r="V55" s="53">
        <v>3028</v>
      </c>
    </row>
    <row r="56" spans="1:23">
      <c r="A56" s="37" t="s">
        <v>40</v>
      </c>
      <c r="B56" s="37" t="s">
        <v>41</v>
      </c>
      <c r="C56" s="32" t="s">
        <v>5</v>
      </c>
      <c r="D56" s="29">
        <v>150</v>
      </c>
      <c r="E56" s="29">
        <v>375</v>
      </c>
      <c r="F56" s="29">
        <v>462</v>
      </c>
      <c r="G56" s="29">
        <v>581</v>
      </c>
      <c r="H56" s="29">
        <v>784</v>
      </c>
      <c r="I56" s="29">
        <v>2352</v>
      </c>
      <c r="J56" s="29">
        <v>200</v>
      </c>
      <c r="K56" s="29">
        <v>13.34</v>
      </c>
      <c r="L56" s="29">
        <v>1</v>
      </c>
      <c r="M56" s="29">
        <v>15</v>
      </c>
      <c r="N56" s="29">
        <v>10</v>
      </c>
      <c r="O56" s="29">
        <v>280</v>
      </c>
      <c r="P56" s="29">
        <v>150</v>
      </c>
      <c r="Q56" s="29">
        <v>50</v>
      </c>
      <c r="R56" s="29">
        <v>0</v>
      </c>
      <c r="S56" s="29">
        <v>50</v>
      </c>
      <c r="T56" s="29">
        <v>50</v>
      </c>
      <c r="U56" s="29">
        <v>300</v>
      </c>
      <c r="V56" s="53">
        <v>2932</v>
      </c>
    </row>
    <row r="57" spans="1:23">
      <c r="A57" s="34" t="s">
        <v>21</v>
      </c>
      <c r="B57" s="34" t="s">
        <v>22</v>
      </c>
      <c r="C57" s="44" t="s">
        <v>5</v>
      </c>
      <c r="D57" s="29">
        <v>150</v>
      </c>
      <c r="E57" s="29">
        <v>362</v>
      </c>
      <c r="F57" s="29">
        <v>462</v>
      </c>
      <c r="G57" s="29">
        <v>434</v>
      </c>
      <c r="H57" s="29">
        <v>500</v>
      </c>
      <c r="I57" s="29">
        <v>1908</v>
      </c>
      <c r="J57" s="29">
        <v>200</v>
      </c>
      <c r="K57" s="29">
        <v>12.31</v>
      </c>
      <c r="L57" s="29">
        <v>1</v>
      </c>
      <c r="M57" s="29">
        <v>15</v>
      </c>
      <c r="N57" s="29">
        <v>7</v>
      </c>
      <c r="O57" s="29">
        <v>320</v>
      </c>
      <c r="P57" s="29">
        <v>0</v>
      </c>
      <c r="Q57" s="29">
        <v>50</v>
      </c>
      <c r="R57" s="29">
        <v>0</v>
      </c>
      <c r="S57" s="29">
        <v>0</v>
      </c>
      <c r="T57" s="29">
        <v>50</v>
      </c>
      <c r="U57" s="29">
        <v>100</v>
      </c>
      <c r="V57" s="53">
        <v>2328</v>
      </c>
    </row>
    <row r="58" spans="1:23">
      <c r="A58" s="9" t="s">
        <v>3</v>
      </c>
      <c r="B58" s="9" t="s">
        <v>4</v>
      </c>
      <c r="C58" s="29" t="s">
        <v>5</v>
      </c>
      <c r="D58" s="29">
        <v>150</v>
      </c>
      <c r="E58" s="29">
        <v>220</v>
      </c>
      <c r="F58" s="29">
        <v>552</v>
      </c>
      <c r="G58" s="29">
        <v>462</v>
      </c>
      <c r="H58" s="29">
        <v>146</v>
      </c>
      <c r="I58" s="29">
        <v>1530</v>
      </c>
      <c r="J58" s="29">
        <v>200</v>
      </c>
      <c r="K58" s="29">
        <v>12.81</v>
      </c>
      <c r="L58" s="29">
        <v>1</v>
      </c>
      <c r="M58" s="29">
        <v>6</v>
      </c>
      <c r="N58" s="29">
        <v>3</v>
      </c>
      <c r="O58" s="29">
        <v>333.33333333333337</v>
      </c>
      <c r="P58" s="29">
        <v>50</v>
      </c>
      <c r="Q58" s="29">
        <v>50</v>
      </c>
      <c r="R58" s="29">
        <v>0</v>
      </c>
      <c r="S58" s="29">
        <v>0</v>
      </c>
      <c r="T58" s="29">
        <v>0</v>
      </c>
      <c r="U58" s="29">
        <v>100</v>
      </c>
      <c r="V58" s="47">
        <v>1963.3333333333335</v>
      </c>
    </row>
    <row r="59" spans="1:23">
      <c r="A59" s="34" t="s">
        <v>28</v>
      </c>
      <c r="B59" s="34" t="s">
        <v>29</v>
      </c>
      <c r="C59" s="32" t="s">
        <v>5</v>
      </c>
      <c r="D59" s="29">
        <v>150</v>
      </c>
      <c r="E59" s="29">
        <v>462</v>
      </c>
      <c r="F59" s="29">
        <v>146</v>
      </c>
      <c r="G59" s="29">
        <v>755</v>
      </c>
      <c r="I59" s="29">
        <v>1513</v>
      </c>
      <c r="J59" s="29">
        <v>200</v>
      </c>
      <c r="K59" s="29">
        <v>12.78</v>
      </c>
      <c r="L59" s="29">
        <v>1</v>
      </c>
      <c r="M59" s="29">
        <v>15</v>
      </c>
      <c r="N59" s="29">
        <v>9</v>
      </c>
      <c r="O59" s="29">
        <v>293.33333333333337</v>
      </c>
      <c r="P59" s="29">
        <v>100</v>
      </c>
      <c r="Q59" s="29">
        <v>50</v>
      </c>
      <c r="R59" s="29">
        <v>0</v>
      </c>
      <c r="S59" s="29">
        <v>0</v>
      </c>
      <c r="T59" s="29">
        <v>0</v>
      </c>
      <c r="U59" s="29">
        <v>150</v>
      </c>
      <c r="V59" s="53">
        <v>1956.3333333333335</v>
      </c>
      <c r="W59" s="3">
        <f>SUM(V55:V59)</f>
        <v>12207.666666666668</v>
      </c>
    </row>
    <row r="60" spans="1:23">
      <c r="A60" s="7" t="s">
        <v>66</v>
      </c>
      <c r="B60" s="7" t="s">
        <v>67</v>
      </c>
      <c r="C60" s="49" t="s">
        <v>5</v>
      </c>
      <c r="D60" s="29">
        <v>383</v>
      </c>
      <c r="E60" s="29">
        <v>207</v>
      </c>
      <c r="F60" s="29">
        <v>150</v>
      </c>
      <c r="G60" s="29">
        <v>220</v>
      </c>
      <c r="H60" s="29">
        <v>421</v>
      </c>
      <c r="I60" s="29">
        <v>1381</v>
      </c>
      <c r="J60" s="29">
        <v>200</v>
      </c>
      <c r="K60" s="29">
        <v>13.16</v>
      </c>
      <c r="L60" s="29">
        <v>1</v>
      </c>
      <c r="M60" s="29">
        <v>15</v>
      </c>
      <c r="N60" s="29">
        <v>12</v>
      </c>
      <c r="O60" s="51">
        <v>253.33333333333334</v>
      </c>
      <c r="P60" s="29">
        <v>50</v>
      </c>
      <c r="Q60" s="29">
        <v>50</v>
      </c>
      <c r="R60" s="29">
        <v>50</v>
      </c>
      <c r="S60" s="29">
        <v>0</v>
      </c>
      <c r="T60" s="29">
        <v>0</v>
      </c>
      <c r="U60" s="29">
        <v>150</v>
      </c>
      <c r="V60" s="51">
        <v>1784.3333333333333</v>
      </c>
    </row>
    <row r="61" spans="1:23">
      <c r="A61" s="5" t="s">
        <v>54</v>
      </c>
      <c r="B61" s="5" t="s">
        <v>55</v>
      </c>
      <c r="C61" s="49" t="s">
        <v>5</v>
      </c>
      <c r="D61" s="29">
        <v>150</v>
      </c>
      <c r="E61" s="29">
        <v>207</v>
      </c>
      <c r="F61" s="29">
        <v>220</v>
      </c>
      <c r="G61" s="29">
        <v>421</v>
      </c>
      <c r="H61" s="29">
        <v>383</v>
      </c>
      <c r="I61" s="29">
        <v>1381</v>
      </c>
      <c r="J61" s="29">
        <v>200</v>
      </c>
      <c r="K61" s="29">
        <v>15.75</v>
      </c>
      <c r="L61" s="29">
        <v>1</v>
      </c>
      <c r="M61" s="29">
        <v>15</v>
      </c>
      <c r="N61" s="29">
        <v>14</v>
      </c>
      <c r="O61" s="51">
        <v>226.66666666666666</v>
      </c>
      <c r="P61" s="29">
        <v>50</v>
      </c>
      <c r="Q61" s="29">
        <v>0</v>
      </c>
      <c r="R61" s="29">
        <v>0</v>
      </c>
      <c r="S61" s="29">
        <v>0</v>
      </c>
      <c r="T61" s="29">
        <v>0</v>
      </c>
      <c r="U61" s="29">
        <v>50</v>
      </c>
      <c r="V61" s="51">
        <v>1657.6666666666667</v>
      </c>
    </row>
    <row r="62" spans="1:23">
      <c r="A62" s="5" t="s">
        <v>42</v>
      </c>
      <c r="B62" s="5" t="s">
        <v>43</v>
      </c>
      <c r="C62" s="46" t="s">
        <v>5</v>
      </c>
      <c r="D62" s="29">
        <v>225</v>
      </c>
      <c r="E62" s="29">
        <v>400</v>
      </c>
      <c r="F62" s="29">
        <v>78</v>
      </c>
      <c r="G62" s="29">
        <v>205</v>
      </c>
      <c r="H62" s="29">
        <v>356</v>
      </c>
      <c r="I62" s="29">
        <v>1264</v>
      </c>
      <c r="J62" s="29">
        <v>200</v>
      </c>
      <c r="K62" s="29">
        <v>20.9</v>
      </c>
      <c r="L62" s="29">
        <v>1</v>
      </c>
      <c r="M62" s="29">
        <v>15</v>
      </c>
      <c r="N62" s="29">
        <v>15</v>
      </c>
      <c r="O62" s="29">
        <v>213.33333333333334</v>
      </c>
      <c r="P62" s="29">
        <v>50</v>
      </c>
      <c r="Q62" s="29">
        <v>50</v>
      </c>
      <c r="R62" s="29">
        <v>0</v>
      </c>
      <c r="S62" s="29">
        <v>0</v>
      </c>
      <c r="T62" s="29">
        <v>50</v>
      </c>
      <c r="U62" s="29">
        <v>150</v>
      </c>
      <c r="V62" s="51">
        <v>1627.3333333333333</v>
      </c>
    </row>
    <row r="63" spans="1:23">
      <c r="A63" s="1" t="s">
        <v>44</v>
      </c>
      <c r="B63" s="1" t="s">
        <v>45</v>
      </c>
      <c r="C63" s="46" t="s">
        <v>5</v>
      </c>
      <c r="D63" s="29">
        <v>150</v>
      </c>
      <c r="E63" s="29">
        <v>205</v>
      </c>
      <c r="F63" s="29">
        <v>220</v>
      </c>
      <c r="G63" s="29">
        <v>96</v>
      </c>
      <c r="H63" s="29">
        <v>290</v>
      </c>
      <c r="I63" s="29">
        <v>961</v>
      </c>
      <c r="J63" s="29">
        <v>200</v>
      </c>
      <c r="K63" s="29">
        <v>16.25</v>
      </c>
      <c r="L63" s="29">
        <v>1</v>
      </c>
      <c r="M63" s="29">
        <v>15</v>
      </c>
      <c r="N63" s="29">
        <v>12</v>
      </c>
      <c r="O63" s="29">
        <v>253.33333333333334</v>
      </c>
      <c r="P63" s="29">
        <v>120</v>
      </c>
      <c r="Q63" s="29">
        <v>50</v>
      </c>
      <c r="R63" s="29">
        <v>0</v>
      </c>
      <c r="S63" s="29">
        <v>0</v>
      </c>
      <c r="T63" s="29">
        <v>50</v>
      </c>
      <c r="U63" s="29">
        <v>220</v>
      </c>
      <c r="V63" s="51">
        <v>1434.3333333333333</v>
      </c>
    </row>
    <row r="64" spans="1:23">
      <c r="A64" s="7" t="s">
        <v>68</v>
      </c>
      <c r="B64" s="7" t="s">
        <v>63</v>
      </c>
      <c r="C64" s="49" t="s">
        <v>5</v>
      </c>
      <c r="D64" s="29">
        <v>150</v>
      </c>
      <c r="E64" s="29">
        <v>185</v>
      </c>
      <c r="F64" s="29">
        <v>280</v>
      </c>
      <c r="G64" s="29">
        <v>140</v>
      </c>
      <c r="H64" s="29">
        <v>220</v>
      </c>
      <c r="I64" s="29">
        <v>975</v>
      </c>
      <c r="J64" s="29">
        <v>200</v>
      </c>
      <c r="K64" s="29">
        <v>18.649999999999999</v>
      </c>
      <c r="L64" s="29">
        <v>1</v>
      </c>
      <c r="M64" s="29">
        <v>15</v>
      </c>
      <c r="N64" s="29">
        <v>15</v>
      </c>
      <c r="O64" s="51">
        <v>213.33333333333334</v>
      </c>
      <c r="P64" s="29">
        <v>0</v>
      </c>
      <c r="Q64" s="29">
        <v>50</v>
      </c>
      <c r="R64" s="29">
        <v>50</v>
      </c>
      <c r="S64" s="29">
        <v>0</v>
      </c>
      <c r="T64" s="29">
        <v>0</v>
      </c>
      <c r="U64" s="29">
        <v>100</v>
      </c>
      <c r="V64" s="51">
        <v>1288.3333333333333</v>
      </c>
    </row>
    <row r="65" spans="1:25">
      <c r="A65" t="s">
        <v>6</v>
      </c>
      <c r="B65" t="s">
        <v>7</v>
      </c>
      <c r="C65" s="29" t="s">
        <v>5</v>
      </c>
      <c r="D65" s="29">
        <v>150</v>
      </c>
      <c r="E65" s="29">
        <v>220</v>
      </c>
      <c r="F65" s="29">
        <v>349</v>
      </c>
      <c r="G65" s="29">
        <v>234</v>
      </c>
      <c r="H65" s="29">
        <v>225</v>
      </c>
      <c r="I65" s="29">
        <v>1178</v>
      </c>
      <c r="O65" s="29">
        <v>0</v>
      </c>
      <c r="P65" s="29">
        <v>0</v>
      </c>
      <c r="Q65" s="29">
        <v>50</v>
      </c>
      <c r="R65" s="29">
        <v>0</v>
      </c>
      <c r="S65" s="29">
        <v>0</v>
      </c>
      <c r="T65" s="29">
        <v>0</v>
      </c>
      <c r="U65" s="29">
        <v>50</v>
      </c>
      <c r="V65" s="29">
        <v>1228</v>
      </c>
    </row>
    <row r="66" spans="1:25">
      <c r="A66" s="5" t="s">
        <v>25</v>
      </c>
      <c r="B66" s="6" t="s">
        <v>26</v>
      </c>
      <c r="C66" s="52" t="s">
        <v>5</v>
      </c>
      <c r="D66" s="29">
        <v>205</v>
      </c>
      <c r="E66" s="29">
        <v>150</v>
      </c>
      <c r="F66" s="29">
        <v>220</v>
      </c>
      <c r="G66" s="29">
        <v>282</v>
      </c>
      <c r="I66" s="29">
        <v>857</v>
      </c>
      <c r="J66" s="29">
        <v>200</v>
      </c>
      <c r="K66" s="29">
        <v>16.600000000000001</v>
      </c>
      <c r="L66" s="29">
        <v>1</v>
      </c>
      <c r="M66" s="29">
        <v>15</v>
      </c>
      <c r="N66" s="29">
        <v>13</v>
      </c>
      <c r="O66" s="29">
        <v>240</v>
      </c>
      <c r="P66" s="29">
        <v>0</v>
      </c>
      <c r="Q66" s="29">
        <v>50</v>
      </c>
      <c r="R66" s="29">
        <v>0</v>
      </c>
      <c r="S66" s="29">
        <v>0</v>
      </c>
      <c r="T66" s="29">
        <v>50</v>
      </c>
      <c r="U66" s="29">
        <v>100</v>
      </c>
      <c r="V66" s="51">
        <v>1197</v>
      </c>
    </row>
    <row r="70" spans="1:25">
      <c r="A70" s="57" t="s">
        <v>235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5">
      <c r="A71" s="29" t="s">
        <v>102</v>
      </c>
      <c r="B71" s="29" t="s">
        <v>103</v>
      </c>
      <c r="C71" s="29" t="s">
        <v>104</v>
      </c>
      <c r="D71" s="10" t="s">
        <v>105</v>
      </c>
      <c r="E71" s="10" t="s">
        <v>106</v>
      </c>
      <c r="F71" s="10" t="s">
        <v>107</v>
      </c>
      <c r="G71" s="10" t="s">
        <v>108</v>
      </c>
      <c r="H71" s="10" t="s">
        <v>109</v>
      </c>
      <c r="I71" s="11" t="s">
        <v>110</v>
      </c>
      <c r="J71" s="12">
        <v>200</v>
      </c>
      <c r="K71" s="13" t="s">
        <v>111</v>
      </c>
      <c r="L71" s="14" t="s">
        <v>112</v>
      </c>
      <c r="M71" s="14" t="s">
        <v>112</v>
      </c>
      <c r="N71" s="15" t="s">
        <v>113</v>
      </c>
      <c r="O71" s="16" t="s">
        <v>114</v>
      </c>
      <c r="P71" s="17" t="s">
        <v>115</v>
      </c>
      <c r="Q71" s="17" t="s">
        <v>116</v>
      </c>
      <c r="R71" s="17" t="s">
        <v>117</v>
      </c>
      <c r="S71" s="17" t="s">
        <v>118</v>
      </c>
      <c r="T71" s="17" t="s">
        <v>119</v>
      </c>
      <c r="U71" s="17" t="s">
        <v>120</v>
      </c>
      <c r="V71" s="18" t="s">
        <v>121</v>
      </c>
    </row>
    <row r="72" spans="1:25">
      <c r="A72" s="19" t="s">
        <v>146</v>
      </c>
      <c r="B72" s="22" t="s">
        <v>147</v>
      </c>
      <c r="C72" s="23" t="s">
        <v>5</v>
      </c>
      <c r="D72" s="46">
        <v>650</v>
      </c>
      <c r="E72" s="29">
        <v>900</v>
      </c>
      <c r="F72" s="29">
        <v>768</v>
      </c>
      <c r="G72" s="29">
        <v>650</v>
      </c>
      <c r="I72" s="29">
        <f t="shared" ref="I72:I86" si="6">SUM(D72:G72)</f>
        <v>2968</v>
      </c>
      <c r="J72" s="29">
        <v>200</v>
      </c>
      <c r="K72" s="29">
        <v>18.88</v>
      </c>
      <c r="L72" s="29">
        <v>1</v>
      </c>
      <c r="M72" s="29">
        <v>6</v>
      </c>
      <c r="N72" s="29">
        <v>3</v>
      </c>
      <c r="O72" s="29">
        <f t="shared" ref="O72:O78" si="7">J72+(200/M72)*(M72-N72+1)</f>
        <v>333.33333333333337</v>
      </c>
      <c r="P72" s="29">
        <v>0</v>
      </c>
      <c r="Q72" s="29">
        <v>150</v>
      </c>
      <c r="R72" s="29">
        <v>50</v>
      </c>
      <c r="S72" s="29">
        <v>50</v>
      </c>
      <c r="T72" s="29">
        <v>50</v>
      </c>
      <c r="U72" s="29">
        <f t="shared" ref="U72:U86" si="8">SUM(P72:T72)</f>
        <v>300</v>
      </c>
      <c r="V72" s="47">
        <f t="shared" ref="V72:V86" si="9">SUM(I72+O72+U72)</f>
        <v>3601.3333333333335</v>
      </c>
    </row>
    <row r="73" spans="1:25">
      <c r="A73" s="19" t="s">
        <v>146</v>
      </c>
      <c r="B73" s="22" t="s">
        <v>1</v>
      </c>
      <c r="C73" s="23" t="s">
        <v>5</v>
      </c>
      <c r="D73" s="46">
        <v>650</v>
      </c>
      <c r="E73" s="29">
        <v>650</v>
      </c>
      <c r="F73" s="29">
        <v>900</v>
      </c>
      <c r="G73" s="29">
        <v>768</v>
      </c>
      <c r="I73" s="29">
        <f t="shared" si="6"/>
        <v>2968</v>
      </c>
      <c r="J73" s="29">
        <v>200</v>
      </c>
      <c r="K73" s="29">
        <v>19.170000000000002</v>
      </c>
      <c r="L73" s="29">
        <v>1</v>
      </c>
      <c r="M73" s="29">
        <v>6</v>
      </c>
      <c r="N73" s="29">
        <v>4</v>
      </c>
      <c r="O73" s="29">
        <f t="shared" si="7"/>
        <v>300</v>
      </c>
      <c r="P73" s="29">
        <v>0</v>
      </c>
      <c r="Q73" s="29">
        <v>100</v>
      </c>
      <c r="R73" s="29">
        <v>50</v>
      </c>
      <c r="S73" s="29">
        <v>50</v>
      </c>
      <c r="T73" s="29">
        <v>50</v>
      </c>
      <c r="U73" s="29">
        <f t="shared" si="8"/>
        <v>250</v>
      </c>
      <c r="V73" s="47">
        <f t="shared" si="9"/>
        <v>3518</v>
      </c>
    </row>
    <row r="74" spans="1:25">
      <c r="A74" s="19" t="s">
        <v>135</v>
      </c>
      <c r="B74" s="19" t="s">
        <v>136</v>
      </c>
      <c r="C74" s="21" t="s">
        <v>5</v>
      </c>
      <c r="D74" s="46">
        <v>500</v>
      </c>
      <c r="E74" s="29">
        <v>535</v>
      </c>
      <c r="F74" s="29">
        <v>452</v>
      </c>
      <c r="G74" s="29">
        <v>775</v>
      </c>
      <c r="I74" s="29">
        <f t="shared" si="6"/>
        <v>2262</v>
      </c>
      <c r="J74" s="29">
        <v>200</v>
      </c>
      <c r="K74" s="29">
        <v>13.85</v>
      </c>
      <c r="L74" s="29">
        <v>1</v>
      </c>
      <c r="M74" s="29">
        <v>2</v>
      </c>
      <c r="N74" s="29">
        <v>1</v>
      </c>
      <c r="O74" s="29">
        <f t="shared" si="7"/>
        <v>400</v>
      </c>
      <c r="P74" s="29">
        <v>150</v>
      </c>
      <c r="Q74" s="29">
        <v>100</v>
      </c>
      <c r="R74" s="29">
        <v>50</v>
      </c>
      <c r="S74" s="29">
        <v>0</v>
      </c>
      <c r="T74" s="29">
        <v>50</v>
      </c>
      <c r="U74" s="29">
        <f t="shared" si="8"/>
        <v>350</v>
      </c>
      <c r="V74" s="47">
        <f t="shared" si="9"/>
        <v>3012</v>
      </c>
    </row>
    <row r="75" spans="1:25">
      <c r="A75" s="7" t="s">
        <v>73</v>
      </c>
      <c r="B75" s="7" t="s">
        <v>141</v>
      </c>
      <c r="C75" s="20" t="s">
        <v>5</v>
      </c>
      <c r="D75" s="29">
        <v>500</v>
      </c>
      <c r="E75" s="29">
        <v>720</v>
      </c>
      <c r="F75" s="29">
        <v>570</v>
      </c>
      <c r="G75" s="29">
        <v>517</v>
      </c>
      <c r="I75" s="29">
        <f t="shared" si="6"/>
        <v>2307</v>
      </c>
      <c r="J75" s="29">
        <v>200</v>
      </c>
      <c r="K75" s="29">
        <v>10.81</v>
      </c>
      <c r="L75" s="29">
        <v>1</v>
      </c>
      <c r="M75" s="29">
        <v>8</v>
      </c>
      <c r="N75" s="29">
        <v>2</v>
      </c>
      <c r="O75" s="29">
        <f t="shared" si="7"/>
        <v>375</v>
      </c>
      <c r="P75" s="29">
        <v>157</v>
      </c>
      <c r="Q75" s="29">
        <v>50</v>
      </c>
      <c r="R75" s="29">
        <v>50</v>
      </c>
      <c r="S75" s="29">
        <v>0</v>
      </c>
      <c r="T75" s="29">
        <v>50</v>
      </c>
      <c r="U75" s="29">
        <f t="shared" si="8"/>
        <v>307</v>
      </c>
      <c r="V75" s="47">
        <f t="shared" si="9"/>
        <v>2989</v>
      </c>
    </row>
    <row r="76" spans="1:25">
      <c r="A76" s="7" t="s">
        <v>140</v>
      </c>
      <c r="B76" s="7" t="s">
        <v>141</v>
      </c>
      <c r="C76" s="20" t="s">
        <v>5</v>
      </c>
      <c r="D76" s="29">
        <v>290</v>
      </c>
      <c r="E76" s="29">
        <v>500</v>
      </c>
      <c r="F76" s="29">
        <v>400</v>
      </c>
      <c r="G76" s="29">
        <v>539</v>
      </c>
      <c r="I76" s="29">
        <f t="shared" si="6"/>
        <v>1729</v>
      </c>
      <c r="J76" s="29">
        <v>200</v>
      </c>
      <c r="K76" s="29">
        <v>11.59</v>
      </c>
      <c r="L76" s="29">
        <v>1</v>
      </c>
      <c r="M76" s="29">
        <v>4</v>
      </c>
      <c r="N76" s="29">
        <v>2</v>
      </c>
      <c r="O76" s="29">
        <f t="shared" si="7"/>
        <v>350</v>
      </c>
      <c r="P76" s="29">
        <v>124</v>
      </c>
      <c r="Q76" s="29">
        <v>50</v>
      </c>
      <c r="R76" s="29">
        <v>50</v>
      </c>
      <c r="S76" s="29">
        <v>50</v>
      </c>
      <c r="T76" s="29">
        <v>50</v>
      </c>
      <c r="U76" s="29">
        <f t="shared" si="8"/>
        <v>324</v>
      </c>
      <c r="V76" s="47">
        <f t="shared" si="9"/>
        <v>2403</v>
      </c>
      <c r="W76">
        <f>SUM(V72:V76)</f>
        <v>15523.333333333334</v>
      </c>
    </row>
    <row r="77" spans="1:25">
      <c r="A77" s="7" t="s">
        <v>28</v>
      </c>
      <c r="B77" s="7" t="s">
        <v>142</v>
      </c>
      <c r="C77" s="20" t="s">
        <v>5</v>
      </c>
      <c r="D77" s="29">
        <v>220</v>
      </c>
      <c r="E77" s="29">
        <v>610</v>
      </c>
      <c r="F77" s="29">
        <v>482</v>
      </c>
      <c r="G77" s="29">
        <v>500</v>
      </c>
      <c r="I77" s="29">
        <f t="shared" si="6"/>
        <v>1812</v>
      </c>
      <c r="J77" s="29">
        <v>200</v>
      </c>
      <c r="K77" s="29">
        <v>14.81</v>
      </c>
      <c r="L77" s="29">
        <v>1</v>
      </c>
      <c r="M77" s="29">
        <v>6</v>
      </c>
      <c r="N77" s="29">
        <v>1</v>
      </c>
      <c r="O77" s="29">
        <f t="shared" si="7"/>
        <v>400</v>
      </c>
      <c r="P77" s="29">
        <v>0</v>
      </c>
      <c r="Q77" s="29">
        <v>50</v>
      </c>
      <c r="R77" s="29">
        <v>50</v>
      </c>
      <c r="S77" s="29">
        <v>0</v>
      </c>
      <c r="T77" s="29">
        <v>50</v>
      </c>
      <c r="U77" s="29">
        <f t="shared" si="8"/>
        <v>150</v>
      </c>
      <c r="V77" s="29">
        <f t="shared" si="9"/>
        <v>2362</v>
      </c>
    </row>
    <row r="78" spans="1:25">
      <c r="A78" s="7" t="s">
        <v>143</v>
      </c>
      <c r="B78" s="7" t="s">
        <v>144</v>
      </c>
      <c r="C78" s="20" t="s">
        <v>5</v>
      </c>
      <c r="D78" s="29">
        <v>310</v>
      </c>
      <c r="E78" s="29">
        <v>400</v>
      </c>
      <c r="F78" s="29">
        <v>398</v>
      </c>
      <c r="G78" s="29">
        <v>452</v>
      </c>
      <c r="I78" s="29">
        <f t="shared" si="6"/>
        <v>1560</v>
      </c>
      <c r="J78" s="29">
        <v>200</v>
      </c>
      <c r="K78" s="29">
        <v>24.56</v>
      </c>
      <c r="L78" s="29">
        <v>1</v>
      </c>
      <c r="M78" s="29">
        <v>6</v>
      </c>
      <c r="N78" s="29">
        <v>5</v>
      </c>
      <c r="O78" s="29">
        <f t="shared" si="7"/>
        <v>266.66666666666669</v>
      </c>
      <c r="P78" s="29">
        <v>130</v>
      </c>
      <c r="Q78" s="29">
        <v>0</v>
      </c>
      <c r="R78" s="29">
        <v>50</v>
      </c>
      <c r="S78" s="29">
        <v>0</v>
      </c>
      <c r="T78" s="29">
        <v>0</v>
      </c>
      <c r="U78" s="29">
        <f t="shared" si="8"/>
        <v>180</v>
      </c>
      <c r="V78" s="29">
        <f t="shared" si="9"/>
        <v>2006.6666666666667</v>
      </c>
    </row>
    <row r="79" spans="1:25">
      <c r="A79" s="7" t="s">
        <v>132</v>
      </c>
      <c r="B79" s="7" t="s">
        <v>133</v>
      </c>
      <c r="C79" s="20" t="s">
        <v>5</v>
      </c>
      <c r="D79" s="29">
        <v>200</v>
      </c>
      <c r="E79" s="29">
        <v>400</v>
      </c>
      <c r="F79" s="29">
        <v>320</v>
      </c>
      <c r="G79" s="29">
        <v>318</v>
      </c>
      <c r="I79" s="29">
        <f t="shared" si="6"/>
        <v>1238</v>
      </c>
      <c r="J79" s="29">
        <v>200</v>
      </c>
      <c r="L79" s="29">
        <v>1</v>
      </c>
      <c r="M79" s="29">
        <v>4</v>
      </c>
      <c r="O79" s="29">
        <v>200</v>
      </c>
      <c r="P79" s="29">
        <v>150</v>
      </c>
      <c r="Q79" s="29">
        <v>50</v>
      </c>
      <c r="R79" s="29">
        <v>50</v>
      </c>
      <c r="S79" s="29">
        <v>0</v>
      </c>
      <c r="T79" s="29">
        <v>0</v>
      </c>
      <c r="U79" s="29">
        <f t="shared" si="8"/>
        <v>250</v>
      </c>
      <c r="V79" s="29">
        <f t="shared" si="9"/>
        <v>1688</v>
      </c>
      <c r="X79">
        <v>15950</v>
      </c>
      <c r="Y79" t="s">
        <v>170</v>
      </c>
    </row>
    <row r="80" spans="1:25">
      <c r="A80" s="7" t="s">
        <v>137</v>
      </c>
      <c r="B80" s="7" t="s">
        <v>138</v>
      </c>
      <c r="C80" s="20" t="s">
        <v>5</v>
      </c>
      <c r="D80" s="29">
        <v>150</v>
      </c>
      <c r="E80" s="29">
        <v>180</v>
      </c>
      <c r="F80" s="29">
        <v>232</v>
      </c>
      <c r="G80" s="29">
        <v>293</v>
      </c>
      <c r="I80" s="29">
        <f t="shared" si="6"/>
        <v>855</v>
      </c>
      <c r="J80" s="29">
        <v>200</v>
      </c>
      <c r="K80" s="29">
        <v>15.19</v>
      </c>
      <c r="L80" s="29">
        <v>1</v>
      </c>
      <c r="M80" s="29">
        <v>4</v>
      </c>
      <c r="N80" s="29">
        <v>3</v>
      </c>
      <c r="O80" s="29">
        <f>J80+(200/M80)*(M80-N80+1)</f>
        <v>300</v>
      </c>
      <c r="P80" s="29">
        <v>129</v>
      </c>
      <c r="Q80" s="29">
        <v>50</v>
      </c>
      <c r="R80" s="29">
        <v>50</v>
      </c>
      <c r="S80" s="29">
        <v>50</v>
      </c>
      <c r="T80" s="29">
        <v>50</v>
      </c>
      <c r="U80" s="29">
        <f t="shared" si="8"/>
        <v>329</v>
      </c>
      <c r="V80" s="29">
        <f t="shared" si="9"/>
        <v>1484</v>
      </c>
    </row>
    <row r="81" spans="1:22">
      <c r="A81" s="7" t="s">
        <v>151</v>
      </c>
      <c r="B81" s="7" t="s">
        <v>152</v>
      </c>
      <c r="C81" s="20" t="s">
        <v>5</v>
      </c>
      <c r="D81" s="29">
        <v>208</v>
      </c>
      <c r="E81" s="29">
        <v>155</v>
      </c>
      <c r="F81" s="29">
        <v>290</v>
      </c>
      <c r="G81" s="29">
        <v>117</v>
      </c>
      <c r="I81" s="29">
        <f t="shared" si="6"/>
        <v>770</v>
      </c>
      <c r="J81" s="29">
        <v>200</v>
      </c>
      <c r="K81" s="29">
        <v>25.41</v>
      </c>
      <c r="L81" s="29">
        <v>1</v>
      </c>
      <c r="M81" s="29">
        <v>8</v>
      </c>
      <c r="N81" s="29">
        <v>8</v>
      </c>
      <c r="O81" s="29">
        <f>J81+(200/M81)*(M81-N81+1)</f>
        <v>225</v>
      </c>
      <c r="P81" s="29">
        <v>150</v>
      </c>
      <c r="Q81" s="29">
        <v>100</v>
      </c>
      <c r="R81" s="29">
        <v>50</v>
      </c>
      <c r="S81" s="29">
        <v>0</v>
      </c>
      <c r="T81" s="29">
        <v>0</v>
      </c>
      <c r="U81" s="29">
        <f t="shared" si="8"/>
        <v>300</v>
      </c>
      <c r="V81" s="29">
        <f t="shared" si="9"/>
        <v>1295</v>
      </c>
    </row>
    <row r="82" spans="1:22">
      <c r="A82" s="7" t="s">
        <v>91</v>
      </c>
      <c r="B82" s="7" t="s">
        <v>139</v>
      </c>
      <c r="C82" s="20" t="s">
        <v>5</v>
      </c>
      <c r="D82" s="29">
        <v>150</v>
      </c>
      <c r="E82" s="29">
        <v>153</v>
      </c>
      <c r="F82" s="29">
        <v>256</v>
      </c>
      <c r="G82" s="29">
        <v>252</v>
      </c>
      <c r="I82" s="29">
        <f t="shared" si="6"/>
        <v>811</v>
      </c>
      <c r="J82" s="29">
        <v>200</v>
      </c>
      <c r="K82" s="29">
        <v>18.16</v>
      </c>
      <c r="L82" s="29">
        <v>1</v>
      </c>
      <c r="M82" s="29">
        <v>4</v>
      </c>
      <c r="N82" s="29">
        <v>4</v>
      </c>
      <c r="O82" s="29">
        <f>J82+(200/M82)*(M82-N82+1)</f>
        <v>250</v>
      </c>
      <c r="P82" s="29">
        <v>125</v>
      </c>
      <c r="Q82" s="29">
        <v>50</v>
      </c>
      <c r="R82" s="29">
        <v>0</v>
      </c>
      <c r="S82" s="29">
        <v>0</v>
      </c>
      <c r="T82" s="29">
        <v>50</v>
      </c>
      <c r="U82" s="29">
        <f t="shared" si="8"/>
        <v>225</v>
      </c>
      <c r="V82" s="29">
        <f t="shared" si="9"/>
        <v>1286</v>
      </c>
    </row>
    <row r="83" spans="1:22">
      <c r="A83" s="7" t="s">
        <v>134</v>
      </c>
      <c r="B83" s="7" t="s">
        <v>133</v>
      </c>
      <c r="C83" s="20" t="s">
        <v>5</v>
      </c>
      <c r="D83" s="29">
        <v>200</v>
      </c>
      <c r="E83" s="29">
        <v>340</v>
      </c>
      <c r="F83" s="29">
        <v>320</v>
      </c>
      <c r="G83" s="29">
        <v>256</v>
      </c>
      <c r="I83" s="29">
        <f t="shared" si="6"/>
        <v>1116</v>
      </c>
      <c r="O83" s="29">
        <v>0</v>
      </c>
      <c r="P83" s="29">
        <v>12</v>
      </c>
      <c r="Q83" s="29">
        <v>50</v>
      </c>
      <c r="R83" s="29">
        <v>0</v>
      </c>
      <c r="S83" s="29">
        <v>0</v>
      </c>
      <c r="T83" s="29">
        <v>0</v>
      </c>
      <c r="U83" s="29">
        <f t="shared" si="8"/>
        <v>62</v>
      </c>
      <c r="V83" s="29">
        <f t="shared" si="9"/>
        <v>1178</v>
      </c>
    </row>
    <row r="84" spans="1:22">
      <c r="A84" s="25" t="s">
        <v>25</v>
      </c>
      <c r="B84" s="27" t="s">
        <v>148</v>
      </c>
      <c r="C84" s="28" t="s">
        <v>5</v>
      </c>
      <c r="D84" s="43">
        <v>310</v>
      </c>
      <c r="E84" s="29">
        <v>190</v>
      </c>
      <c r="F84" s="29">
        <v>220</v>
      </c>
      <c r="G84" s="29">
        <v>114</v>
      </c>
      <c r="I84" s="29">
        <f t="shared" si="6"/>
        <v>834</v>
      </c>
      <c r="J84" s="29">
        <v>200</v>
      </c>
      <c r="L84" s="29">
        <v>1</v>
      </c>
      <c r="M84" s="29">
        <v>6</v>
      </c>
      <c r="O84" s="29">
        <v>200</v>
      </c>
      <c r="P84" s="29">
        <v>50</v>
      </c>
      <c r="Q84" s="29">
        <v>0</v>
      </c>
      <c r="R84" s="29">
        <v>50</v>
      </c>
      <c r="S84" s="29">
        <v>0</v>
      </c>
      <c r="T84" s="29">
        <v>0</v>
      </c>
      <c r="U84" s="29">
        <f t="shared" si="8"/>
        <v>100</v>
      </c>
      <c r="V84" s="29">
        <f t="shared" si="9"/>
        <v>1134</v>
      </c>
    </row>
    <row r="85" spans="1:22">
      <c r="A85" s="8" t="s">
        <v>98</v>
      </c>
      <c r="B85" s="8" t="s">
        <v>145</v>
      </c>
      <c r="C85" s="20" t="s">
        <v>5</v>
      </c>
      <c r="D85" s="45">
        <v>150</v>
      </c>
      <c r="E85" s="29">
        <v>114</v>
      </c>
      <c r="F85" s="29">
        <v>136</v>
      </c>
      <c r="G85" s="29">
        <v>80</v>
      </c>
      <c r="I85" s="29">
        <f t="shared" si="6"/>
        <v>480</v>
      </c>
      <c r="P85" s="29">
        <v>100</v>
      </c>
      <c r="Q85" s="29">
        <v>50</v>
      </c>
      <c r="R85" s="29">
        <v>50</v>
      </c>
      <c r="S85" s="29">
        <v>0</v>
      </c>
      <c r="T85" s="29">
        <v>0</v>
      </c>
      <c r="U85" s="29">
        <f t="shared" si="8"/>
        <v>200</v>
      </c>
      <c r="V85" s="29">
        <f t="shared" si="9"/>
        <v>680</v>
      </c>
    </row>
    <row r="86" spans="1:22">
      <c r="A86" s="25" t="s">
        <v>149</v>
      </c>
      <c r="B86" s="25" t="s">
        <v>150</v>
      </c>
      <c r="C86" s="21" t="s">
        <v>5</v>
      </c>
      <c r="D86" s="43">
        <v>80</v>
      </c>
      <c r="E86" s="29">
        <v>80</v>
      </c>
      <c r="F86" s="29">
        <v>155</v>
      </c>
      <c r="G86" s="29">
        <v>94</v>
      </c>
      <c r="I86" s="29">
        <f t="shared" si="6"/>
        <v>409</v>
      </c>
      <c r="O86" s="29">
        <v>0</v>
      </c>
      <c r="P86" s="29">
        <v>110</v>
      </c>
      <c r="Q86" s="29">
        <v>0</v>
      </c>
      <c r="R86" s="29">
        <v>0</v>
      </c>
      <c r="S86" s="29">
        <v>0</v>
      </c>
      <c r="T86" s="29">
        <v>0</v>
      </c>
      <c r="U86" s="29">
        <f t="shared" si="8"/>
        <v>110</v>
      </c>
      <c r="V86" s="29">
        <f t="shared" si="9"/>
        <v>519</v>
      </c>
    </row>
    <row r="91" spans="1:22">
      <c r="A91" s="57" t="s">
        <v>241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2">
      <c r="A92" s="29" t="s">
        <v>102</v>
      </c>
      <c r="B92" s="29" t="s">
        <v>103</v>
      </c>
      <c r="C92" s="29" t="s">
        <v>104</v>
      </c>
      <c r="D92" s="10" t="s">
        <v>105</v>
      </c>
      <c r="E92" s="10" t="s">
        <v>106</v>
      </c>
      <c r="F92" s="10" t="s">
        <v>107</v>
      </c>
      <c r="G92" s="10" t="s">
        <v>108</v>
      </c>
      <c r="H92" s="10" t="s">
        <v>109</v>
      </c>
      <c r="I92" s="11" t="s">
        <v>110</v>
      </c>
      <c r="J92" s="12">
        <v>200</v>
      </c>
      <c r="K92" s="13" t="s">
        <v>111</v>
      </c>
      <c r="L92" s="14" t="s">
        <v>112</v>
      </c>
      <c r="M92" s="14" t="s">
        <v>112</v>
      </c>
      <c r="N92" s="15" t="s">
        <v>113</v>
      </c>
      <c r="O92" s="16" t="s">
        <v>114</v>
      </c>
      <c r="P92" s="17" t="s">
        <v>115</v>
      </c>
      <c r="Q92" s="17" t="s">
        <v>116</v>
      </c>
      <c r="R92" s="17" t="s">
        <v>117</v>
      </c>
      <c r="S92" s="17" t="s">
        <v>118</v>
      </c>
      <c r="T92" s="17" t="s">
        <v>119</v>
      </c>
      <c r="U92" s="17" t="s">
        <v>120</v>
      </c>
      <c r="V92" s="18" t="s">
        <v>121</v>
      </c>
    </row>
    <row r="93" spans="1:22">
      <c r="A93" t="s">
        <v>196</v>
      </c>
      <c r="B93" t="s">
        <v>136</v>
      </c>
      <c r="C93" t="s">
        <v>5</v>
      </c>
      <c r="D93" s="29">
        <v>500</v>
      </c>
      <c r="E93" s="29">
        <v>535</v>
      </c>
      <c r="F93" s="29">
        <v>452</v>
      </c>
      <c r="G93" s="29">
        <v>775</v>
      </c>
      <c r="I93" s="29">
        <f t="shared" ref="I93:I105" si="10">SUM(D93:G93)</f>
        <v>2262</v>
      </c>
      <c r="J93" s="29">
        <v>200</v>
      </c>
      <c r="K93" s="29">
        <v>12.63</v>
      </c>
      <c r="L93" s="29">
        <v>1</v>
      </c>
      <c r="M93" s="29">
        <v>6</v>
      </c>
      <c r="N93" s="29">
        <v>1</v>
      </c>
      <c r="O93" s="29">
        <f>J93+(200/M93)*(M93-N93+1)</f>
        <v>400</v>
      </c>
      <c r="P93" s="29">
        <v>150</v>
      </c>
      <c r="Q93" s="29">
        <v>100</v>
      </c>
      <c r="R93" s="29">
        <v>50</v>
      </c>
      <c r="S93" s="29">
        <v>0</v>
      </c>
      <c r="T93" s="29">
        <v>50</v>
      </c>
      <c r="U93" s="29">
        <f t="shared" ref="U93:U105" si="11">SUM(P93:T93)</f>
        <v>350</v>
      </c>
      <c r="V93" s="47">
        <f>I93+O93+U93</f>
        <v>3012</v>
      </c>
    </row>
    <row r="94" spans="1:22">
      <c r="A94" t="s">
        <v>201</v>
      </c>
      <c r="B94" t="s">
        <v>242</v>
      </c>
      <c r="C94" t="s">
        <v>5</v>
      </c>
      <c r="D94" s="29">
        <v>500</v>
      </c>
      <c r="E94" s="29">
        <v>398</v>
      </c>
      <c r="F94" s="29">
        <v>400</v>
      </c>
      <c r="G94" s="29">
        <v>650</v>
      </c>
      <c r="I94" s="29">
        <f t="shared" si="10"/>
        <v>1948</v>
      </c>
      <c r="J94" s="29">
        <v>200</v>
      </c>
      <c r="K94" s="29">
        <v>9.2899999999999991</v>
      </c>
      <c r="L94" s="29">
        <v>1</v>
      </c>
      <c r="M94" s="29">
        <v>11</v>
      </c>
      <c r="N94" s="29">
        <v>3</v>
      </c>
      <c r="O94" s="29">
        <f>J94+(200/M94)*(M94-N94+1)</f>
        <v>363.63636363636363</v>
      </c>
      <c r="P94" s="29">
        <v>151</v>
      </c>
      <c r="Q94" s="29">
        <v>150</v>
      </c>
      <c r="R94" s="29">
        <v>50</v>
      </c>
      <c r="S94" s="29">
        <v>50</v>
      </c>
      <c r="T94" s="29">
        <v>50</v>
      </c>
      <c r="U94" s="29">
        <f t="shared" si="11"/>
        <v>451</v>
      </c>
      <c r="V94" s="47">
        <f>I94+O94+U94</f>
        <v>2762.6363636363635</v>
      </c>
    </row>
    <row r="95" spans="1:22">
      <c r="A95" t="s">
        <v>206</v>
      </c>
      <c r="B95" t="s">
        <v>207</v>
      </c>
      <c r="C95" t="s">
        <v>5</v>
      </c>
      <c r="D95" s="29">
        <v>500</v>
      </c>
      <c r="E95" s="29">
        <v>380</v>
      </c>
      <c r="F95" s="29">
        <v>562</v>
      </c>
      <c r="G95" s="29">
        <v>450</v>
      </c>
      <c r="I95" s="29">
        <f t="shared" si="10"/>
        <v>1892</v>
      </c>
      <c r="J95" s="29">
        <v>200</v>
      </c>
      <c r="K95" s="29">
        <v>11.72</v>
      </c>
      <c r="L95" s="29">
        <v>1</v>
      </c>
      <c r="M95" s="29">
        <v>11</v>
      </c>
      <c r="N95" s="29">
        <v>5</v>
      </c>
      <c r="O95" s="29">
        <f>J95+(200/M95)*(M95-N95+1)</f>
        <v>327.27272727272725</v>
      </c>
      <c r="P95" s="29">
        <v>156</v>
      </c>
      <c r="Q95" s="29">
        <v>150</v>
      </c>
      <c r="R95" s="29">
        <v>50</v>
      </c>
      <c r="S95" s="29">
        <v>50</v>
      </c>
      <c r="T95" s="29">
        <v>50</v>
      </c>
      <c r="U95" s="29">
        <f t="shared" si="11"/>
        <v>456</v>
      </c>
      <c r="V95" s="47">
        <f>SUM(I95+O95+U95)</f>
        <v>2675.272727272727</v>
      </c>
    </row>
    <row r="96" spans="1:22">
      <c r="A96" t="s">
        <v>189</v>
      </c>
      <c r="B96" t="s">
        <v>190</v>
      </c>
      <c r="C96" t="s">
        <v>5</v>
      </c>
      <c r="D96" s="29">
        <v>500</v>
      </c>
      <c r="E96" s="29">
        <v>546</v>
      </c>
      <c r="F96" s="29">
        <v>368</v>
      </c>
      <c r="G96" s="29">
        <v>500</v>
      </c>
      <c r="I96" s="29">
        <f t="shared" si="10"/>
        <v>1914</v>
      </c>
      <c r="J96" s="29">
        <v>200</v>
      </c>
      <c r="K96" s="29">
        <v>17.809999999999999</v>
      </c>
      <c r="L96" s="29">
        <v>1</v>
      </c>
      <c r="M96" s="29">
        <v>6</v>
      </c>
      <c r="N96" s="29">
        <v>3</v>
      </c>
      <c r="O96" s="29">
        <f>J96+(200/M96)*(M96-N96+1)</f>
        <v>333.33333333333337</v>
      </c>
      <c r="P96" s="29">
        <v>150</v>
      </c>
      <c r="Q96" s="29">
        <v>150</v>
      </c>
      <c r="R96" s="29">
        <v>0</v>
      </c>
      <c r="S96" s="29">
        <v>0</v>
      </c>
      <c r="T96" s="29">
        <v>50</v>
      </c>
      <c r="U96" s="29">
        <f t="shared" si="11"/>
        <v>350</v>
      </c>
      <c r="V96" s="47">
        <f>I96+O96+U96</f>
        <v>2597.3333333333335</v>
      </c>
    </row>
    <row r="97" spans="1:23">
      <c r="A97" t="s">
        <v>197</v>
      </c>
      <c r="B97" t="s">
        <v>198</v>
      </c>
      <c r="C97" t="s">
        <v>5</v>
      </c>
      <c r="D97" s="29">
        <v>400</v>
      </c>
      <c r="E97" s="29">
        <v>374</v>
      </c>
      <c r="F97" s="29">
        <v>494</v>
      </c>
      <c r="G97" s="29">
        <v>387</v>
      </c>
      <c r="I97" s="29">
        <f t="shared" si="10"/>
        <v>1655</v>
      </c>
      <c r="J97" s="29">
        <v>200</v>
      </c>
      <c r="K97" s="29">
        <v>15.91</v>
      </c>
      <c r="L97" s="29">
        <v>1</v>
      </c>
      <c r="M97" s="29">
        <v>6</v>
      </c>
      <c r="N97" s="29">
        <v>2</v>
      </c>
      <c r="O97" s="29">
        <f>J97+(200/M97)*(M97-N97+1)</f>
        <v>366.66666666666669</v>
      </c>
      <c r="P97" s="29">
        <v>154</v>
      </c>
      <c r="Q97" s="29">
        <v>0</v>
      </c>
      <c r="R97" s="29">
        <v>50</v>
      </c>
      <c r="S97" s="29">
        <v>50</v>
      </c>
      <c r="T97" s="29">
        <v>50</v>
      </c>
      <c r="U97" s="29">
        <f t="shared" si="11"/>
        <v>304</v>
      </c>
      <c r="V97" s="47">
        <f>SUM(I97+O97+U97)</f>
        <v>2325.666666666667</v>
      </c>
      <c r="W97">
        <f>SUM(V93:V97)</f>
        <v>13372.909090909092</v>
      </c>
    </row>
    <row r="98" spans="1:23">
      <c r="A98" t="s">
        <v>187</v>
      </c>
      <c r="B98" t="s">
        <v>188</v>
      </c>
      <c r="C98" t="s">
        <v>5</v>
      </c>
      <c r="D98" s="29">
        <v>400</v>
      </c>
      <c r="E98" s="29">
        <v>500</v>
      </c>
      <c r="F98" s="29">
        <v>480</v>
      </c>
      <c r="G98" s="29">
        <v>546</v>
      </c>
      <c r="I98" s="29">
        <f t="shared" si="10"/>
        <v>1926</v>
      </c>
      <c r="O98" s="29">
        <v>0</v>
      </c>
      <c r="P98" s="29">
        <v>180</v>
      </c>
      <c r="Q98" s="29">
        <v>100</v>
      </c>
      <c r="R98" s="29">
        <v>50</v>
      </c>
      <c r="S98" s="29">
        <v>0</v>
      </c>
      <c r="T98" s="29">
        <v>50</v>
      </c>
      <c r="U98" s="29">
        <f t="shared" si="11"/>
        <v>380</v>
      </c>
      <c r="V98" s="29">
        <f t="shared" ref="V98:V105" si="12">I98+O98+U98</f>
        <v>2306</v>
      </c>
    </row>
    <row r="99" spans="1:23">
      <c r="A99" t="s">
        <v>199</v>
      </c>
      <c r="B99" t="s">
        <v>200</v>
      </c>
      <c r="C99" t="s">
        <v>5</v>
      </c>
      <c r="D99" s="29">
        <v>400</v>
      </c>
      <c r="E99" s="29">
        <v>425</v>
      </c>
      <c r="F99" s="29">
        <v>252</v>
      </c>
      <c r="G99" s="29">
        <v>490</v>
      </c>
      <c r="I99" s="29">
        <f t="shared" si="10"/>
        <v>1567</v>
      </c>
      <c r="J99" s="29">
        <v>200</v>
      </c>
      <c r="K99" s="29">
        <v>8.94</v>
      </c>
      <c r="L99" s="29">
        <v>1</v>
      </c>
      <c r="M99" s="29">
        <v>11</v>
      </c>
      <c r="N99" s="29">
        <v>4</v>
      </c>
      <c r="O99" s="29">
        <f>J99+(200/M99)*(M99-N99+1)</f>
        <v>345.4545454545455</v>
      </c>
      <c r="P99" s="29">
        <v>167</v>
      </c>
      <c r="Q99" s="29">
        <v>50</v>
      </c>
      <c r="R99" s="29">
        <v>50</v>
      </c>
      <c r="S99" s="29">
        <v>0</v>
      </c>
      <c r="T99" s="29">
        <v>50</v>
      </c>
      <c r="U99" s="29">
        <f t="shared" si="11"/>
        <v>317</v>
      </c>
      <c r="V99" s="29">
        <f t="shared" si="12"/>
        <v>2229.4545454545455</v>
      </c>
    </row>
    <row r="100" spans="1:23">
      <c r="A100" t="s">
        <v>194</v>
      </c>
      <c r="B100" t="s">
        <v>195</v>
      </c>
      <c r="C100" t="s">
        <v>5</v>
      </c>
      <c r="D100" s="29">
        <v>200</v>
      </c>
      <c r="E100" s="29">
        <v>303</v>
      </c>
      <c r="F100" s="29">
        <v>500</v>
      </c>
      <c r="G100" s="29">
        <v>330</v>
      </c>
      <c r="I100" s="29">
        <f t="shared" si="10"/>
        <v>1333</v>
      </c>
      <c r="J100" s="29">
        <v>200</v>
      </c>
      <c r="K100" s="29">
        <v>22.5</v>
      </c>
      <c r="L100" s="29">
        <v>1</v>
      </c>
      <c r="M100" s="29">
        <v>6</v>
      </c>
      <c r="N100" s="29">
        <v>5</v>
      </c>
      <c r="O100" s="29">
        <f>J100+(200/M100)*(M100-N100+1)</f>
        <v>266.66666666666669</v>
      </c>
      <c r="P100" s="29">
        <v>150</v>
      </c>
      <c r="Q100" s="29">
        <v>150</v>
      </c>
      <c r="R100" s="29">
        <v>50</v>
      </c>
      <c r="S100" s="29">
        <v>50</v>
      </c>
      <c r="T100" s="29">
        <v>0</v>
      </c>
      <c r="U100" s="29">
        <f t="shared" si="11"/>
        <v>400</v>
      </c>
      <c r="V100" s="29">
        <f t="shared" si="12"/>
        <v>1999.6666666666667</v>
      </c>
    </row>
    <row r="101" spans="1:23">
      <c r="A101" t="s">
        <v>204</v>
      </c>
      <c r="B101" t="s">
        <v>205</v>
      </c>
      <c r="C101" t="s">
        <v>5</v>
      </c>
      <c r="D101" s="29">
        <v>150</v>
      </c>
      <c r="E101" s="29">
        <v>220</v>
      </c>
      <c r="F101" s="29">
        <v>352</v>
      </c>
      <c r="G101" s="29">
        <v>150</v>
      </c>
      <c r="I101" s="29">
        <f t="shared" si="10"/>
        <v>872</v>
      </c>
      <c r="J101" s="29">
        <v>200</v>
      </c>
      <c r="K101" s="29">
        <v>11.19</v>
      </c>
      <c r="L101" s="29">
        <v>1</v>
      </c>
      <c r="M101" s="29">
        <v>11</v>
      </c>
      <c r="N101" s="29">
        <v>6</v>
      </c>
      <c r="O101" s="29">
        <f>J101+(200/M101)*(M101-N101+1)</f>
        <v>309.09090909090912</v>
      </c>
      <c r="P101" s="29">
        <v>150</v>
      </c>
      <c r="Q101" s="29">
        <v>150</v>
      </c>
      <c r="R101" s="29">
        <v>50</v>
      </c>
      <c r="S101" s="29">
        <v>50</v>
      </c>
      <c r="T101" s="29">
        <v>50</v>
      </c>
      <c r="U101" s="29">
        <f t="shared" si="11"/>
        <v>450</v>
      </c>
      <c r="V101" s="29">
        <f t="shared" si="12"/>
        <v>1631.090909090909</v>
      </c>
    </row>
    <row r="102" spans="1:23">
      <c r="A102" t="s">
        <v>203</v>
      </c>
      <c r="B102" t="s">
        <v>80</v>
      </c>
      <c r="C102" t="s">
        <v>5</v>
      </c>
      <c r="D102" s="29">
        <v>220</v>
      </c>
      <c r="E102" s="29">
        <v>352</v>
      </c>
      <c r="F102" s="29">
        <v>400</v>
      </c>
      <c r="G102" s="29">
        <v>220</v>
      </c>
      <c r="I102" s="29">
        <f t="shared" si="10"/>
        <v>1192</v>
      </c>
      <c r="J102" s="29">
        <v>200</v>
      </c>
      <c r="K102" s="29">
        <v>14.15</v>
      </c>
      <c r="L102" s="29">
        <v>1</v>
      </c>
      <c r="M102" s="29">
        <v>11</v>
      </c>
      <c r="N102" s="29">
        <v>10</v>
      </c>
      <c r="O102" s="29">
        <f>J102+(200/M102)*(M102-N102+1)</f>
        <v>236.36363636363637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29">
        <f t="shared" si="11"/>
        <v>0</v>
      </c>
      <c r="V102" s="29">
        <f t="shared" si="12"/>
        <v>1428.3636363636365</v>
      </c>
    </row>
    <row r="103" spans="1:23">
      <c r="A103" s="9" t="s">
        <v>185</v>
      </c>
      <c r="B103" s="9" t="s">
        <v>186</v>
      </c>
      <c r="C103" s="9" t="s">
        <v>5</v>
      </c>
      <c r="D103" s="29">
        <v>150</v>
      </c>
      <c r="E103" s="29">
        <v>140</v>
      </c>
      <c r="F103" s="29">
        <v>164</v>
      </c>
      <c r="G103" s="29">
        <v>150</v>
      </c>
      <c r="I103" s="29">
        <f t="shared" si="10"/>
        <v>604</v>
      </c>
      <c r="J103" s="29">
        <v>200</v>
      </c>
      <c r="K103" s="29">
        <v>23.96</v>
      </c>
      <c r="L103" s="29">
        <v>1</v>
      </c>
      <c r="M103" s="29">
        <v>6</v>
      </c>
      <c r="N103" s="29">
        <v>6</v>
      </c>
      <c r="O103" s="29">
        <f>J103+(200/M103)*(M103-N103+1)</f>
        <v>233.33333333333334</v>
      </c>
      <c r="P103" s="29">
        <v>151</v>
      </c>
      <c r="Q103" s="29">
        <v>150</v>
      </c>
      <c r="R103" s="29">
        <v>0</v>
      </c>
      <c r="S103" s="29">
        <v>0</v>
      </c>
      <c r="T103" s="29">
        <v>0</v>
      </c>
      <c r="U103" s="29">
        <f t="shared" si="11"/>
        <v>301</v>
      </c>
      <c r="V103" s="29">
        <f t="shared" si="12"/>
        <v>1138.3333333333335</v>
      </c>
    </row>
    <row r="104" spans="1:23">
      <c r="A104" s="9" t="s">
        <v>191</v>
      </c>
      <c r="B104" s="9" t="s">
        <v>49</v>
      </c>
      <c r="C104" s="9" t="s">
        <v>5</v>
      </c>
      <c r="D104" s="29">
        <v>150</v>
      </c>
      <c r="E104" s="29">
        <v>146</v>
      </c>
      <c r="F104" s="29">
        <v>119</v>
      </c>
      <c r="G104" s="29">
        <v>74</v>
      </c>
      <c r="I104" s="29">
        <f t="shared" si="10"/>
        <v>489</v>
      </c>
      <c r="O104" s="29">
        <v>0</v>
      </c>
      <c r="P104" s="29">
        <v>50</v>
      </c>
      <c r="Q104" s="29">
        <v>50</v>
      </c>
      <c r="R104" s="29">
        <v>50</v>
      </c>
      <c r="S104" s="29">
        <v>0</v>
      </c>
      <c r="T104" s="29">
        <v>0</v>
      </c>
      <c r="U104" s="29">
        <f t="shared" si="11"/>
        <v>150</v>
      </c>
      <c r="V104" s="29">
        <f t="shared" si="12"/>
        <v>639</v>
      </c>
    </row>
    <row r="105" spans="1:23">
      <c r="A105" s="9" t="s">
        <v>192</v>
      </c>
      <c r="B105" s="9" t="s">
        <v>193</v>
      </c>
      <c r="C105" s="9" t="s">
        <v>5</v>
      </c>
      <c r="D105" s="29">
        <v>60</v>
      </c>
      <c r="E105" s="29">
        <v>67</v>
      </c>
      <c r="F105" s="29">
        <v>75</v>
      </c>
      <c r="G105" s="29">
        <v>0</v>
      </c>
      <c r="I105" s="29">
        <f t="shared" si="10"/>
        <v>202</v>
      </c>
      <c r="O105" s="29">
        <v>0</v>
      </c>
      <c r="P105" s="29">
        <v>50</v>
      </c>
      <c r="Q105" s="29">
        <v>100</v>
      </c>
      <c r="R105" s="29">
        <v>50</v>
      </c>
      <c r="S105" s="29">
        <v>0</v>
      </c>
      <c r="T105" s="29">
        <v>0</v>
      </c>
      <c r="U105" s="29">
        <f t="shared" si="11"/>
        <v>200</v>
      </c>
      <c r="V105" s="29">
        <f t="shared" si="12"/>
        <v>402</v>
      </c>
    </row>
  </sheetData>
  <sortState ref="A93:Y105">
    <sortCondition descending="1" ref="V93:V105"/>
  </sortState>
  <mergeCells count="4">
    <mergeCell ref="A1:V1"/>
    <mergeCell ref="A53:V53"/>
    <mergeCell ref="A70:V70"/>
    <mergeCell ref="A91:V9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47"/>
  <sheetViews>
    <sheetView topLeftCell="C23" workbookViewId="0">
      <selection activeCell="W46" sqref="W46"/>
    </sheetView>
  </sheetViews>
  <sheetFormatPr baseColWidth="10" defaultRowHeight="15"/>
  <cols>
    <col min="1" max="1" width="22.85546875" customWidth="1"/>
    <col min="2" max="2" width="16.140625" customWidth="1"/>
    <col min="3" max="3" width="10.28515625" customWidth="1"/>
    <col min="4" max="8" width="6.7109375" style="29" customWidth="1"/>
    <col min="9" max="9" width="7.5703125" style="29" customWidth="1"/>
    <col min="10" max="11" width="7.140625" style="29" customWidth="1"/>
    <col min="12" max="13" width="3.7109375" style="29" customWidth="1"/>
    <col min="14" max="14" width="7.42578125" style="29" customWidth="1"/>
    <col min="15" max="15" width="6.7109375" style="29" customWidth="1"/>
    <col min="16" max="16" width="9.85546875" style="29" customWidth="1"/>
    <col min="17" max="22" width="6.7109375" style="29" customWidth="1"/>
    <col min="23" max="23" width="6.7109375" customWidth="1"/>
  </cols>
  <sheetData>
    <row r="1" spans="1:24">
      <c r="A1" s="57" t="s">
        <v>219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4">
      <c r="A2" s="2" t="s">
        <v>102</v>
      </c>
      <c r="B2" s="2" t="s">
        <v>103</v>
      </c>
      <c r="C2" s="2" t="s">
        <v>104</v>
      </c>
      <c r="D2" s="47" t="s">
        <v>105</v>
      </c>
      <c r="E2" s="47" t="s">
        <v>106</v>
      </c>
      <c r="F2" s="47" t="s">
        <v>107</v>
      </c>
      <c r="G2" s="47" t="s">
        <v>108</v>
      </c>
      <c r="H2" s="47" t="s">
        <v>109</v>
      </c>
      <c r="I2" s="11" t="s">
        <v>110</v>
      </c>
      <c r="J2" s="12">
        <v>200</v>
      </c>
      <c r="K2" s="48" t="s">
        <v>111</v>
      </c>
      <c r="L2" s="14" t="s">
        <v>112</v>
      </c>
      <c r="M2" s="14" t="s">
        <v>112</v>
      </c>
      <c r="N2" s="15" t="s">
        <v>113</v>
      </c>
      <c r="O2" s="16" t="s">
        <v>114</v>
      </c>
      <c r="P2" s="17" t="s">
        <v>115</v>
      </c>
      <c r="Q2" s="17" t="s">
        <v>116</v>
      </c>
      <c r="R2" s="17" t="s">
        <v>117</v>
      </c>
      <c r="S2" s="17" t="s">
        <v>118</v>
      </c>
      <c r="T2" s="17" t="s">
        <v>119</v>
      </c>
      <c r="U2" s="17" t="s">
        <v>120</v>
      </c>
      <c r="V2" s="18" t="s">
        <v>121</v>
      </c>
      <c r="X2">
        <f>SUM(V3:V7)</f>
        <v>18871.333333333332</v>
      </c>
    </row>
    <row r="3" spans="1:24">
      <c r="A3" t="s">
        <v>23</v>
      </c>
      <c r="B3" t="s">
        <v>24</v>
      </c>
      <c r="C3" t="s">
        <v>13</v>
      </c>
      <c r="D3" s="29">
        <v>614</v>
      </c>
      <c r="E3" s="29">
        <v>1300</v>
      </c>
      <c r="F3" s="29">
        <v>774</v>
      </c>
      <c r="G3" s="29">
        <v>1660</v>
      </c>
      <c r="I3" s="29">
        <f t="shared" ref="I3:I17" si="0">SUM(D3:H3)</f>
        <v>4348</v>
      </c>
      <c r="J3" s="29">
        <v>200</v>
      </c>
      <c r="K3" s="29">
        <v>5.69</v>
      </c>
      <c r="L3" s="29">
        <v>1</v>
      </c>
      <c r="M3" s="29">
        <v>15</v>
      </c>
      <c r="N3" s="29">
        <v>1</v>
      </c>
      <c r="O3" s="29">
        <v>400</v>
      </c>
      <c r="P3" s="29">
        <v>160</v>
      </c>
      <c r="Q3" s="29">
        <v>50</v>
      </c>
      <c r="R3" s="29">
        <v>50</v>
      </c>
      <c r="S3" s="29">
        <v>50</v>
      </c>
      <c r="T3" s="29">
        <v>50</v>
      </c>
      <c r="U3" s="29">
        <v>360</v>
      </c>
      <c r="V3" s="29">
        <v>5108</v>
      </c>
    </row>
    <row r="4" spans="1:24">
      <c r="A4" t="s">
        <v>71</v>
      </c>
      <c r="B4" t="s">
        <v>72</v>
      </c>
      <c r="C4" t="s">
        <v>13</v>
      </c>
      <c r="D4" s="29">
        <v>650</v>
      </c>
      <c r="E4" s="29">
        <v>768</v>
      </c>
      <c r="F4" s="29">
        <v>630</v>
      </c>
      <c r="G4" s="29">
        <v>844</v>
      </c>
      <c r="H4" s="29">
        <v>498</v>
      </c>
      <c r="I4" s="29">
        <f t="shared" si="0"/>
        <v>3390</v>
      </c>
      <c r="J4" s="29">
        <v>200</v>
      </c>
      <c r="K4" s="29">
        <v>9.0299999999999994</v>
      </c>
      <c r="L4" s="29">
        <v>1</v>
      </c>
      <c r="M4" s="29">
        <v>15</v>
      </c>
      <c r="N4" s="29">
        <v>5</v>
      </c>
      <c r="O4" s="29">
        <v>346.66666666666669</v>
      </c>
      <c r="P4" s="29">
        <v>151</v>
      </c>
      <c r="Q4" s="29">
        <v>150</v>
      </c>
      <c r="R4" s="29">
        <v>0</v>
      </c>
      <c r="S4" s="29">
        <v>0</v>
      </c>
      <c r="T4" s="29">
        <v>50</v>
      </c>
      <c r="U4" s="29">
        <v>351</v>
      </c>
      <c r="V4" s="29">
        <v>4087.6666666666665</v>
      </c>
    </row>
    <row r="5" spans="1:24">
      <c r="A5" t="s">
        <v>69</v>
      </c>
      <c r="B5" t="s">
        <v>70</v>
      </c>
      <c r="C5" t="s">
        <v>13</v>
      </c>
      <c r="D5" s="29">
        <v>510</v>
      </c>
      <c r="E5" s="29">
        <v>738</v>
      </c>
      <c r="F5" s="29">
        <v>768</v>
      </c>
      <c r="G5" s="29">
        <v>630</v>
      </c>
      <c r="H5" s="29">
        <v>844</v>
      </c>
      <c r="I5" s="29">
        <f t="shared" si="0"/>
        <v>3490</v>
      </c>
      <c r="J5" s="29">
        <v>200</v>
      </c>
      <c r="K5" s="29">
        <v>13.16</v>
      </c>
      <c r="L5" s="29">
        <v>1</v>
      </c>
      <c r="M5" s="29">
        <v>15</v>
      </c>
      <c r="N5" s="29">
        <v>12</v>
      </c>
      <c r="O5" s="29">
        <v>253.33333333333334</v>
      </c>
      <c r="P5" s="29">
        <v>154</v>
      </c>
      <c r="Q5" s="29">
        <v>50</v>
      </c>
      <c r="R5" s="29">
        <v>50</v>
      </c>
      <c r="S5" s="29">
        <v>0</v>
      </c>
      <c r="T5" s="29">
        <v>50</v>
      </c>
      <c r="U5" s="29">
        <v>304</v>
      </c>
      <c r="V5" s="29">
        <v>4047.3333333333335</v>
      </c>
    </row>
    <row r="6" spans="1:24">
      <c r="A6" t="s">
        <v>27</v>
      </c>
      <c r="B6" t="s">
        <v>20</v>
      </c>
      <c r="C6" t="s">
        <v>13</v>
      </c>
      <c r="D6" s="29">
        <v>375</v>
      </c>
      <c r="E6" s="29">
        <v>424</v>
      </c>
      <c r="F6" s="29">
        <v>478</v>
      </c>
      <c r="G6" s="29">
        <v>650</v>
      </c>
      <c r="H6" s="29">
        <v>462</v>
      </c>
      <c r="I6" s="29">
        <f t="shared" si="0"/>
        <v>2389</v>
      </c>
      <c r="J6" s="29">
        <v>200</v>
      </c>
      <c r="K6" s="29">
        <v>12.63</v>
      </c>
      <c r="L6" s="29">
        <v>1</v>
      </c>
      <c r="M6" s="29">
        <v>15</v>
      </c>
      <c r="N6" s="29">
        <v>8</v>
      </c>
      <c r="O6" s="29">
        <v>306.66666666666669</v>
      </c>
      <c r="P6" s="29">
        <v>151</v>
      </c>
      <c r="Q6" s="29">
        <v>100</v>
      </c>
      <c r="R6" s="29">
        <v>50</v>
      </c>
      <c r="S6" s="29">
        <v>50</v>
      </c>
      <c r="T6" s="29">
        <v>50</v>
      </c>
      <c r="U6" s="29">
        <v>401</v>
      </c>
      <c r="V6" s="29">
        <v>3096.6666666666665</v>
      </c>
    </row>
    <row r="7" spans="1:24">
      <c r="A7" t="s">
        <v>11</v>
      </c>
      <c r="B7" t="s">
        <v>12</v>
      </c>
      <c r="C7" t="s">
        <v>13</v>
      </c>
      <c r="D7" s="29">
        <v>150</v>
      </c>
      <c r="E7" s="29">
        <v>400</v>
      </c>
      <c r="F7" s="29">
        <v>614</v>
      </c>
      <c r="G7" s="29">
        <v>510</v>
      </c>
      <c r="H7" s="29">
        <v>220</v>
      </c>
      <c r="I7" s="29">
        <f t="shared" si="0"/>
        <v>1894</v>
      </c>
      <c r="J7" s="29">
        <v>200</v>
      </c>
      <c r="K7" s="29">
        <v>11.68</v>
      </c>
      <c r="L7" s="29">
        <v>1</v>
      </c>
      <c r="M7" s="29">
        <v>15</v>
      </c>
      <c r="N7" s="29">
        <v>2</v>
      </c>
      <c r="O7" s="29">
        <v>386.66666666666669</v>
      </c>
      <c r="P7" s="29">
        <v>151</v>
      </c>
      <c r="Q7" s="29">
        <v>50</v>
      </c>
      <c r="R7" s="29">
        <v>0</v>
      </c>
      <c r="S7" s="29">
        <v>0</v>
      </c>
      <c r="T7" s="29">
        <v>50</v>
      </c>
      <c r="U7" s="29">
        <v>251</v>
      </c>
      <c r="V7" s="29">
        <v>2531.6666666666665</v>
      </c>
    </row>
    <row r="8" spans="1:24">
      <c r="A8" t="s">
        <v>34</v>
      </c>
      <c r="B8" t="s">
        <v>35</v>
      </c>
      <c r="C8" t="s">
        <v>13</v>
      </c>
      <c r="D8" s="29">
        <v>150</v>
      </c>
      <c r="E8" s="29">
        <v>400</v>
      </c>
      <c r="F8" s="29">
        <v>362</v>
      </c>
      <c r="G8" s="29">
        <v>462</v>
      </c>
      <c r="H8" s="29">
        <v>205</v>
      </c>
      <c r="I8" s="29">
        <f t="shared" si="0"/>
        <v>1579</v>
      </c>
      <c r="J8" s="29">
        <v>200</v>
      </c>
      <c r="K8" s="29">
        <v>11.56</v>
      </c>
      <c r="L8" s="29">
        <v>1</v>
      </c>
      <c r="M8" s="29">
        <v>15</v>
      </c>
      <c r="N8" s="29">
        <v>6</v>
      </c>
      <c r="O8" s="29">
        <v>333.33333333333337</v>
      </c>
      <c r="P8" s="29">
        <v>140</v>
      </c>
      <c r="Q8" s="29">
        <v>50</v>
      </c>
      <c r="R8" s="29">
        <v>0</v>
      </c>
      <c r="S8" s="29">
        <v>0</v>
      </c>
      <c r="T8" s="29">
        <v>50</v>
      </c>
      <c r="U8" s="29">
        <v>240</v>
      </c>
      <c r="V8" s="29">
        <v>2152.3333333333335</v>
      </c>
    </row>
    <row r="9" spans="1:24">
      <c r="A9" t="s">
        <v>30</v>
      </c>
      <c r="B9" t="s">
        <v>31</v>
      </c>
      <c r="C9" t="s">
        <v>13</v>
      </c>
      <c r="D9" s="29">
        <v>150</v>
      </c>
      <c r="E9" s="29">
        <v>220</v>
      </c>
      <c r="F9" s="29">
        <v>400</v>
      </c>
      <c r="G9" s="29">
        <v>207</v>
      </c>
      <c r="H9" s="29">
        <v>205</v>
      </c>
      <c r="I9" s="29">
        <f t="shared" si="0"/>
        <v>1182</v>
      </c>
      <c r="J9" s="29">
        <v>200</v>
      </c>
      <c r="K9" s="29">
        <v>10.94</v>
      </c>
      <c r="L9" s="29">
        <v>1</v>
      </c>
      <c r="M9" s="29">
        <v>15</v>
      </c>
      <c r="N9" s="29">
        <v>4</v>
      </c>
      <c r="O9" s="29">
        <v>360</v>
      </c>
      <c r="P9" s="29">
        <v>50</v>
      </c>
      <c r="Q9" s="29">
        <v>50</v>
      </c>
      <c r="R9" s="29">
        <v>50</v>
      </c>
      <c r="S9" s="29">
        <v>50</v>
      </c>
      <c r="T9" s="29">
        <v>50</v>
      </c>
      <c r="U9" s="29">
        <v>250</v>
      </c>
      <c r="V9" s="29">
        <v>1792</v>
      </c>
    </row>
    <row r="10" spans="1:24">
      <c r="A10" t="s">
        <v>32</v>
      </c>
      <c r="B10" t="s">
        <v>33</v>
      </c>
      <c r="C10" t="s">
        <v>13</v>
      </c>
      <c r="D10" s="29">
        <v>150</v>
      </c>
      <c r="E10" s="29">
        <v>220</v>
      </c>
      <c r="F10" s="29">
        <v>400</v>
      </c>
      <c r="G10" s="29">
        <v>207</v>
      </c>
      <c r="H10" s="29">
        <v>205</v>
      </c>
      <c r="I10" s="29">
        <f t="shared" si="0"/>
        <v>1182</v>
      </c>
      <c r="J10" s="29">
        <v>200</v>
      </c>
      <c r="K10" s="29">
        <v>20.16</v>
      </c>
      <c r="L10" s="29">
        <v>1</v>
      </c>
      <c r="M10" s="29">
        <v>15</v>
      </c>
      <c r="N10" s="29">
        <v>14</v>
      </c>
      <c r="O10" s="29">
        <v>226.66666666666666</v>
      </c>
      <c r="P10" s="29">
        <v>50</v>
      </c>
      <c r="Q10" s="29">
        <v>50</v>
      </c>
      <c r="R10" s="29">
        <v>0</v>
      </c>
      <c r="S10" s="29">
        <v>50</v>
      </c>
      <c r="T10" s="29">
        <v>50</v>
      </c>
      <c r="U10" s="29">
        <v>200</v>
      </c>
      <c r="V10" s="29">
        <v>1608.6666666666667</v>
      </c>
    </row>
    <row r="11" spans="1:24">
      <c r="A11" s="7" t="s">
        <v>129</v>
      </c>
      <c r="B11" s="7" t="s">
        <v>130</v>
      </c>
      <c r="C11" s="20" t="s">
        <v>131</v>
      </c>
      <c r="D11" s="29">
        <v>80</v>
      </c>
      <c r="E11" s="29">
        <v>150</v>
      </c>
      <c r="F11" s="29">
        <v>287</v>
      </c>
      <c r="G11" s="29">
        <v>170</v>
      </c>
      <c r="I11" s="29">
        <f t="shared" si="0"/>
        <v>687</v>
      </c>
      <c r="O11" s="29">
        <v>0</v>
      </c>
      <c r="P11" s="29">
        <v>150</v>
      </c>
      <c r="Q11" s="29">
        <v>50</v>
      </c>
      <c r="R11" s="29">
        <v>50</v>
      </c>
      <c r="S11" s="29">
        <v>50</v>
      </c>
      <c r="T11" s="29">
        <v>50</v>
      </c>
      <c r="U11" s="29">
        <f t="shared" ref="U11:U17" si="1">SUM(P11:T11)</f>
        <v>350</v>
      </c>
      <c r="V11" s="29">
        <f>SUM(I11+O11+U11)</f>
        <v>1037</v>
      </c>
    </row>
    <row r="12" spans="1:24">
      <c r="A12" t="s">
        <v>174</v>
      </c>
      <c r="B12" t="s">
        <v>175</v>
      </c>
      <c r="C12" t="s">
        <v>13</v>
      </c>
      <c r="D12" s="29">
        <v>167</v>
      </c>
      <c r="E12" s="29">
        <v>278</v>
      </c>
      <c r="F12" s="29">
        <v>320</v>
      </c>
      <c r="G12" s="29">
        <v>376</v>
      </c>
      <c r="I12" s="29">
        <f t="shared" si="0"/>
        <v>1141</v>
      </c>
      <c r="O12" s="29">
        <v>0</v>
      </c>
      <c r="P12" s="29">
        <v>150</v>
      </c>
      <c r="Q12" s="29">
        <v>50</v>
      </c>
      <c r="R12" s="29">
        <v>50</v>
      </c>
      <c r="S12" s="29">
        <v>0</v>
      </c>
      <c r="T12" s="29">
        <v>0</v>
      </c>
      <c r="U12" s="29">
        <f t="shared" si="1"/>
        <v>250</v>
      </c>
      <c r="V12" s="29">
        <f t="shared" ref="V12:V17" si="2">I12+O12+U12</f>
        <v>1391</v>
      </c>
    </row>
    <row r="13" spans="1:24">
      <c r="A13" t="s">
        <v>176</v>
      </c>
      <c r="B13" t="s">
        <v>177</v>
      </c>
      <c r="C13" t="s">
        <v>13</v>
      </c>
      <c r="D13" s="29">
        <v>150</v>
      </c>
      <c r="E13" s="29">
        <v>254</v>
      </c>
      <c r="F13" s="29">
        <v>252</v>
      </c>
      <c r="G13" s="29">
        <v>352</v>
      </c>
      <c r="I13" s="29">
        <f t="shared" si="0"/>
        <v>1008</v>
      </c>
      <c r="J13" s="29">
        <v>200</v>
      </c>
      <c r="K13" s="29">
        <v>13.06</v>
      </c>
      <c r="L13" s="29">
        <v>1</v>
      </c>
      <c r="M13" s="29">
        <v>11</v>
      </c>
      <c r="N13" s="29">
        <v>9</v>
      </c>
      <c r="O13" s="29">
        <f>J13+(200/M13)*(M13-N13+1)</f>
        <v>254.54545454545456</v>
      </c>
      <c r="P13" s="29">
        <v>155</v>
      </c>
      <c r="Q13" s="29">
        <v>150</v>
      </c>
      <c r="R13" s="29">
        <v>50</v>
      </c>
      <c r="S13" s="29">
        <v>50</v>
      </c>
      <c r="T13" s="29">
        <v>50</v>
      </c>
      <c r="U13" s="29">
        <f t="shared" si="1"/>
        <v>455</v>
      </c>
      <c r="V13" s="29">
        <f t="shared" si="2"/>
        <v>1717.5454545454545</v>
      </c>
    </row>
    <row r="14" spans="1:24">
      <c r="A14" t="s">
        <v>178</v>
      </c>
      <c r="B14" t="s">
        <v>179</v>
      </c>
      <c r="C14" t="s">
        <v>13</v>
      </c>
      <c r="D14" s="29">
        <v>220</v>
      </c>
      <c r="E14" s="29">
        <v>301</v>
      </c>
      <c r="F14" s="29">
        <v>256</v>
      </c>
      <c r="G14" s="29">
        <v>352</v>
      </c>
      <c r="I14" s="29">
        <f t="shared" si="0"/>
        <v>1129</v>
      </c>
      <c r="O14" s="29">
        <v>0</v>
      </c>
      <c r="P14" s="29">
        <v>150</v>
      </c>
      <c r="Q14" s="29">
        <v>0</v>
      </c>
      <c r="R14" s="29">
        <v>0</v>
      </c>
      <c r="S14" s="29">
        <v>0</v>
      </c>
      <c r="T14" s="29">
        <v>50</v>
      </c>
      <c r="U14" s="29">
        <f t="shared" si="1"/>
        <v>200</v>
      </c>
      <c r="V14" s="29">
        <f t="shared" si="2"/>
        <v>1329</v>
      </c>
    </row>
    <row r="15" spans="1:24">
      <c r="A15" t="s">
        <v>180</v>
      </c>
      <c r="B15" t="s">
        <v>181</v>
      </c>
      <c r="C15" t="s">
        <v>13</v>
      </c>
      <c r="D15" s="29">
        <v>500</v>
      </c>
      <c r="E15" s="29">
        <v>530</v>
      </c>
      <c r="F15" s="29">
        <v>471</v>
      </c>
      <c r="G15" s="29">
        <v>490</v>
      </c>
      <c r="I15" s="29">
        <f t="shared" si="0"/>
        <v>1991</v>
      </c>
      <c r="O15" s="29">
        <v>0</v>
      </c>
      <c r="P15" s="29">
        <v>180</v>
      </c>
      <c r="Q15" s="29">
        <v>100</v>
      </c>
      <c r="R15" s="29">
        <v>50</v>
      </c>
      <c r="S15" s="29">
        <v>0</v>
      </c>
      <c r="T15" s="29">
        <v>50</v>
      </c>
      <c r="U15" s="29">
        <f t="shared" si="1"/>
        <v>380</v>
      </c>
      <c r="V15" s="29">
        <f t="shared" si="2"/>
        <v>2371</v>
      </c>
    </row>
    <row r="16" spans="1:24">
      <c r="A16" t="s">
        <v>23</v>
      </c>
      <c r="B16" t="s">
        <v>182</v>
      </c>
      <c r="C16" t="s">
        <v>13</v>
      </c>
      <c r="D16" s="29">
        <v>650</v>
      </c>
      <c r="E16" s="29">
        <v>834</v>
      </c>
      <c r="F16" s="29">
        <v>807</v>
      </c>
      <c r="G16" s="29">
        <v>920</v>
      </c>
      <c r="I16" s="29">
        <f t="shared" si="0"/>
        <v>3211</v>
      </c>
      <c r="J16" s="29">
        <v>200</v>
      </c>
      <c r="K16" s="29">
        <v>11.56</v>
      </c>
      <c r="L16" s="29">
        <v>1</v>
      </c>
      <c r="M16" s="29">
        <v>11</v>
      </c>
      <c r="N16" s="29">
        <v>7</v>
      </c>
      <c r="O16" s="29">
        <f>J16+(200/M16)*(M16-N16+1)</f>
        <v>290.90909090909093</v>
      </c>
      <c r="P16" s="29">
        <v>176</v>
      </c>
      <c r="Q16" s="29">
        <v>100</v>
      </c>
      <c r="R16" s="29">
        <v>50</v>
      </c>
      <c r="S16" s="29">
        <v>0</v>
      </c>
      <c r="T16" s="29">
        <v>0</v>
      </c>
      <c r="U16" s="29">
        <f t="shared" si="1"/>
        <v>326</v>
      </c>
      <c r="V16" s="29">
        <f t="shared" si="2"/>
        <v>3827.909090909091</v>
      </c>
    </row>
    <row r="17" spans="1:23">
      <c r="A17" t="s">
        <v>183</v>
      </c>
      <c r="B17" t="s">
        <v>184</v>
      </c>
      <c r="C17" t="s">
        <v>13</v>
      </c>
      <c r="D17" s="29">
        <v>400</v>
      </c>
      <c r="E17" s="29">
        <v>349</v>
      </c>
      <c r="F17" s="29">
        <v>400</v>
      </c>
      <c r="G17" s="29">
        <v>300</v>
      </c>
      <c r="I17" s="29">
        <f t="shared" si="0"/>
        <v>1449</v>
      </c>
      <c r="J17" s="29">
        <v>200</v>
      </c>
      <c r="K17" s="29">
        <v>16.920000000000002</v>
      </c>
      <c r="L17" s="29">
        <v>1</v>
      </c>
      <c r="M17" s="29">
        <v>11</v>
      </c>
      <c r="N17" s="29">
        <v>11</v>
      </c>
      <c r="O17" s="29">
        <f>J17+(200/M17)*(M17-N17+1)</f>
        <v>218.18181818181819</v>
      </c>
      <c r="P17" s="29">
        <v>159</v>
      </c>
      <c r="Q17" s="29">
        <v>50</v>
      </c>
      <c r="R17" s="29">
        <v>50</v>
      </c>
      <c r="S17" s="29">
        <v>50</v>
      </c>
      <c r="T17" s="29">
        <v>50</v>
      </c>
      <c r="U17" s="29">
        <f t="shared" si="1"/>
        <v>359</v>
      </c>
      <c r="V17" s="29">
        <f t="shared" si="2"/>
        <v>2026.1818181818182</v>
      </c>
    </row>
    <row r="18" spans="1:23">
      <c r="V18" s="29">
        <f>SUM(V3:V17)</f>
        <v>38123.969696969696</v>
      </c>
    </row>
    <row r="22" spans="1:23">
      <c r="A22" s="57" t="s">
        <v>220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3">
      <c r="A23" s="29" t="s">
        <v>102</v>
      </c>
      <c r="B23" s="29" t="s">
        <v>103</v>
      </c>
      <c r="C23" s="29" t="s">
        <v>104</v>
      </c>
      <c r="D23" s="10" t="s">
        <v>105</v>
      </c>
      <c r="E23" s="10" t="s">
        <v>106</v>
      </c>
      <c r="F23" s="10" t="s">
        <v>107</v>
      </c>
      <c r="G23" s="10" t="s">
        <v>108</v>
      </c>
      <c r="H23" s="10" t="s">
        <v>109</v>
      </c>
      <c r="I23" s="11" t="s">
        <v>110</v>
      </c>
      <c r="J23" s="12">
        <v>200</v>
      </c>
      <c r="K23" s="13" t="s">
        <v>111</v>
      </c>
      <c r="L23" s="14" t="s">
        <v>112</v>
      </c>
      <c r="M23" s="14" t="s">
        <v>112</v>
      </c>
      <c r="N23" s="15" t="s">
        <v>113</v>
      </c>
      <c r="O23" s="16" t="s">
        <v>114</v>
      </c>
      <c r="P23" s="17" t="s">
        <v>115</v>
      </c>
      <c r="Q23" s="17" t="s">
        <v>116</v>
      </c>
      <c r="R23" s="17" t="s">
        <v>117</v>
      </c>
      <c r="S23" s="17" t="s">
        <v>118</v>
      </c>
      <c r="T23" s="17" t="s">
        <v>119</v>
      </c>
      <c r="U23" s="17" t="s">
        <v>120</v>
      </c>
      <c r="V23" s="18" t="s">
        <v>121</v>
      </c>
    </row>
    <row r="24" spans="1:23">
      <c r="A24" s="37" t="s">
        <v>23</v>
      </c>
      <c r="B24" s="37" t="s">
        <v>24</v>
      </c>
      <c r="C24" s="37" t="s">
        <v>13</v>
      </c>
      <c r="D24" s="29">
        <v>614</v>
      </c>
      <c r="E24" s="29">
        <v>1300</v>
      </c>
      <c r="F24" s="29">
        <v>774</v>
      </c>
      <c r="G24" s="29">
        <v>1660</v>
      </c>
      <c r="I24" s="29">
        <v>4348</v>
      </c>
      <c r="J24" s="29">
        <v>200</v>
      </c>
      <c r="K24" s="29">
        <v>5.69</v>
      </c>
      <c r="L24" s="29">
        <v>1</v>
      </c>
      <c r="M24" s="29">
        <v>15</v>
      </c>
      <c r="N24" s="29">
        <v>1</v>
      </c>
      <c r="O24" s="29">
        <v>400</v>
      </c>
      <c r="P24" s="29">
        <v>160</v>
      </c>
      <c r="Q24" s="29">
        <v>50</v>
      </c>
      <c r="R24" s="29">
        <v>50</v>
      </c>
      <c r="S24" s="29">
        <v>50</v>
      </c>
      <c r="T24" s="29">
        <v>50</v>
      </c>
      <c r="U24" s="29">
        <v>360</v>
      </c>
      <c r="V24" s="53">
        <v>5108</v>
      </c>
    </row>
    <row r="25" spans="1:23">
      <c r="A25" s="1" t="s">
        <v>71</v>
      </c>
      <c r="B25" s="1" t="s">
        <v>72</v>
      </c>
      <c r="C25" s="56" t="s">
        <v>13</v>
      </c>
      <c r="D25" s="29">
        <v>650</v>
      </c>
      <c r="E25" s="29">
        <v>768</v>
      </c>
      <c r="F25" s="29">
        <v>630</v>
      </c>
      <c r="G25" s="29">
        <v>844</v>
      </c>
      <c r="H25" s="29">
        <v>498</v>
      </c>
      <c r="I25" s="29">
        <f>SUM(D25:H25)</f>
        <v>3390</v>
      </c>
      <c r="J25" s="29">
        <v>200</v>
      </c>
      <c r="K25" s="29">
        <v>9.0299999999999994</v>
      </c>
      <c r="L25" s="29">
        <v>1</v>
      </c>
      <c r="M25" s="29">
        <f>M24</f>
        <v>15</v>
      </c>
      <c r="N25" s="29">
        <v>5</v>
      </c>
      <c r="O25" s="51">
        <f>J25+(200/M25)*(M25-N25+1)</f>
        <v>346.66666666666669</v>
      </c>
      <c r="P25" s="29">
        <v>151</v>
      </c>
      <c r="Q25" s="29">
        <v>150</v>
      </c>
      <c r="R25" s="29">
        <v>0</v>
      </c>
      <c r="S25" s="29">
        <v>0</v>
      </c>
      <c r="T25" s="29">
        <v>50</v>
      </c>
      <c r="U25" s="29">
        <f>SUM(P25:T25)</f>
        <v>351</v>
      </c>
      <c r="V25" s="53">
        <f>SUM(I25+O25+U25)</f>
        <v>4087.6666666666665</v>
      </c>
    </row>
    <row r="26" spans="1:23">
      <c r="A26" s="8" t="s">
        <v>69</v>
      </c>
      <c r="B26" s="8" t="s">
        <v>70</v>
      </c>
      <c r="C26" s="49" t="s">
        <v>13</v>
      </c>
      <c r="D26" s="29">
        <v>510</v>
      </c>
      <c r="E26" s="29">
        <v>738</v>
      </c>
      <c r="F26" s="29">
        <v>768</v>
      </c>
      <c r="G26" s="29">
        <v>630</v>
      </c>
      <c r="H26" s="29">
        <v>844</v>
      </c>
      <c r="I26" s="29">
        <f>SUM(D26:H26)</f>
        <v>3490</v>
      </c>
      <c r="J26" s="29">
        <v>200</v>
      </c>
      <c r="K26" s="29">
        <v>13.16</v>
      </c>
      <c r="L26" s="29">
        <v>1</v>
      </c>
      <c r="M26" s="29">
        <f>M25</f>
        <v>15</v>
      </c>
      <c r="N26" s="29">
        <v>12</v>
      </c>
      <c r="O26" s="51">
        <f>J26+(200/M26)*(M26-N26+1)</f>
        <v>253.33333333333334</v>
      </c>
      <c r="P26" s="29">
        <v>154</v>
      </c>
      <c r="Q26" s="29">
        <v>50</v>
      </c>
      <c r="R26" s="29">
        <v>50</v>
      </c>
      <c r="S26" s="29">
        <v>0</v>
      </c>
      <c r="T26" s="29">
        <v>50</v>
      </c>
      <c r="U26" s="29">
        <f>SUM(P26:T26)</f>
        <v>304</v>
      </c>
      <c r="V26" s="53">
        <f>SUM(I26+O26+U26)</f>
        <v>4047.3333333333335</v>
      </c>
    </row>
    <row r="27" spans="1:23">
      <c r="A27" s="34" t="s">
        <v>27</v>
      </c>
      <c r="B27" s="34" t="s">
        <v>20</v>
      </c>
      <c r="C27" s="37" t="s">
        <v>13</v>
      </c>
      <c r="D27" s="29">
        <v>375</v>
      </c>
      <c r="E27" s="29">
        <v>424</v>
      </c>
      <c r="F27" s="29">
        <v>478</v>
      </c>
      <c r="G27" s="29">
        <v>650</v>
      </c>
      <c r="H27" s="29">
        <v>462</v>
      </c>
      <c r="I27" s="29">
        <v>2389</v>
      </c>
      <c r="J27" s="29">
        <v>200</v>
      </c>
      <c r="K27" s="29">
        <v>12.63</v>
      </c>
      <c r="L27" s="29">
        <v>1</v>
      </c>
      <c r="M27" s="29">
        <v>15</v>
      </c>
      <c r="N27" s="29">
        <v>8</v>
      </c>
      <c r="O27" s="29">
        <v>306.66666666666669</v>
      </c>
      <c r="P27" s="29">
        <v>151</v>
      </c>
      <c r="Q27" s="29">
        <v>100</v>
      </c>
      <c r="R27" s="29">
        <v>50</v>
      </c>
      <c r="S27" s="29">
        <v>50</v>
      </c>
      <c r="T27" s="29">
        <v>50</v>
      </c>
      <c r="U27" s="29">
        <v>401</v>
      </c>
      <c r="V27" s="53">
        <v>3096.6666666666665</v>
      </c>
    </row>
    <row r="28" spans="1:23">
      <c r="A28" t="s">
        <v>11</v>
      </c>
      <c r="B28" t="s">
        <v>12</v>
      </c>
      <c r="C28" t="s">
        <v>13</v>
      </c>
      <c r="D28" s="29">
        <v>150</v>
      </c>
      <c r="E28" s="29">
        <v>400</v>
      </c>
      <c r="F28" s="29">
        <v>614</v>
      </c>
      <c r="G28" s="29">
        <v>510</v>
      </c>
      <c r="H28" s="29">
        <v>220</v>
      </c>
      <c r="I28" s="29">
        <v>1894</v>
      </c>
      <c r="J28" s="29">
        <v>200</v>
      </c>
      <c r="K28" s="29">
        <v>11.68</v>
      </c>
      <c r="L28" s="29">
        <v>1</v>
      </c>
      <c r="M28" s="29">
        <v>6</v>
      </c>
      <c r="N28" s="29">
        <v>2</v>
      </c>
      <c r="O28" s="29">
        <v>366.66666666666669</v>
      </c>
      <c r="P28" s="29">
        <v>151</v>
      </c>
      <c r="Q28" s="29">
        <v>50</v>
      </c>
      <c r="R28" s="29">
        <v>0</v>
      </c>
      <c r="S28" s="29">
        <v>0</v>
      </c>
      <c r="T28" s="29">
        <v>50</v>
      </c>
      <c r="U28" s="29">
        <v>251</v>
      </c>
      <c r="V28" s="47">
        <v>2511.6666666666665</v>
      </c>
      <c r="W28" s="3">
        <f>SUM(V24:V28)</f>
        <v>18851.333333333332</v>
      </c>
    </row>
    <row r="29" spans="1:23">
      <c r="A29" s="37" t="s">
        <v>34</v>
      </c>
      <c r="B29" s="37" t="s">
        <v>35</v>
      </c>
      <c r="C29" s="55" t="s">
        <v>13</v>
      </c>
      <c r="D29" s="29">
        <v>150</v>
      </c>
      <c r="E29" s="29">
        <v>400</v>
      </c>
      <c r="F29" s="29">
        <v>362</v>
      </c>
      <c r="G29" s="29">
        <v>462</v>
      </c>
      <c r="H29" s="29">
        <v>205</v>
      </c>
      <c r="I29" s="29">
        <v>1579</v>
      </c>
      <c r="J29" s="29">
        <v>200</v>
      </c>
      <c r="K29" s="29">
        <v>11.56</v>
      </c>
      <c r="L29" s="29">
        <v>1</v>
      </c>
      <c r="M29" s="29">
        <v>15</v>
      </c>
      <c r="N29" s="29">
        <v>6</v>
      </c>
      <c r="O29" s="29">
        <v>333.33333333333337</v>
      </c>
      <c r="P29" s="29">
        <v>140</v>
      </c>
      <c r="Q29" s="29">
        <v>50</v>
      </c>
      <c r="R29" s="29">
        <v>0</v>
      </c>
      <c r="S29" s="29">
        <v>0</v>
      </c>
      <c r="T29" s="29">
        <v>50</v>
      </c>
      <c r="U29" s="29">
        <v>240</v>
      </c>
      <c r="V29" s="51">
        <v>2152.3333333333335</v>
      </c>
    </row>
    <row r="30" spans="1:23">
      <c r="A30" s="37" t="s">
        <v>30</v>
      </c>
      <c r="B30" s="37" t="s">
        <v>31</v>
      </c>
      <c r="C30" s="37" t="s">
        <v>13</v>
      </c>
      <c r="D30" s="29">
        <v>150</v>
      </c>
      <c r="E30" s="29">
        <v>220</v>
      </c>
      <c r="F30" s="29">
        <v>400</v>
      </c>
      <c r="G30" s="29">
        <v>207</v>
      </c>
      <c r="H30" s="29">
        <v>205</v>
      </c>
      <c r="I30" s="29">
        <v>1182</v>
      </c>
      <c r="J30" s="29">
        <v>200</v>
      </c>
      <c r="K30" s="29">
        <v>10.94</v>
      </c>
      <c r="L30" s="29">
        <v>1</v>
      </c>
      <c r="M30" s="29">
        <v>15</v>
      </c>
      <c r="N30" s="29">
        <v>4</v>
      </c>
      <c r="O30" s="29">
        <v>360</v>
      </c>
      <c r="P30" s="29">
        <v>50</v>
      </c>
      <c r="Q30" s="29">
        <v>50</v>
      </c>
      <c r="R30" s="29">
        <v>50</v>
      </c>
      <c r="S30" s="29">
        <v>50</v>
      </c>
      <c r="T30" s="29">
        <v>50</v>
      </c>
      <c r="U30" s="29">
        <v>250</v>
      </c>
      <c r="V30" s="51">
        <v>1792</v>
      </c>
    </row>
    <row r="31" spans="1:23">
      <c r="A31" s="37" t="s">
        <v>32</v>
      </c>
      <c r="B31" s="37" t="s">
        <v>33</v>
      </c>
      <c r="C31" s="37" t="s">
        <v>13</v>
      </c>
      <c r="D31" s="29">
        <v>150</v>
      </c>
      <c r="E31" s="29">
        <v>220</v>
      </c>
      <c r="F31" s="29">
        <v>400</v>
      </c>
      <c r="G31" s="29">
        <v>207</v>
      </c>
      <c r="H31" s="29">
        <v>205</v>
      </c>
      <c r="I31" s="29">
        <v>1182</v>
      </c>
      <c r="J31" s="29">
        <v>200</v>
      </c>
      <c r="K31" s="29">
        <v>20.16</v>
      </c>
      <c r="L31" s="29">
        <v>1</v>
      </c>
      <c r="M31" s="29">
        <v>15</v>
      </c>
      <c r="N31" s="29">
        <v>14</v>
      </c>
      <c r="O31" s="29">
        <v>226.66666666666666</v>
      </c>
      <c r="P31" s="29">
        <v>50</v>
      </c>
      <c r="Q31" s="29">
        <v>50</v>
      </c>
      <c r="R31" s="29">
        <v>0</v>
      </c>
      <c r="S31" s="29">
        <v>50</v>
      </c>
      <c r="T31" s="29">
        <v>50</v>
      </c>
      <c r="U31" s="29">
        <v>200</v>
      </c>
      <c r="V31" s="51">
        <v>1608.6666666666667</v>
      </c>
    </row>
    <row r="35" spans="1:25">
      <c r="A35" s="57" t="s">
        <v>235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  <row r="36" spans="1:25">
      <c r="A36" s="29" t="s">
        <v>102</v>
      </c>
      <c r="B36" s="29" t="s">
        <v>103</v>
      </c>
      <c r="C36" s="29" t="s">
        <v>104</v>
      </c>
      <c r="D36" s="10" t="s">
        <v>105</v>
      </c>
      <c r="E36" s="10" t="s">
        <v>106</v>
      </c>
      <c r="F36" s="10" t="s">
        <v>107</v>
      </c>
      <c r="G36" s="10" t="s">
        <v>108</v>
      </c>
      <c r="H36" s="10" t="s">
        <v>109</v>
      </c>
      <c r="I36" s="11" t="s">
        <v>110</v>
      </c>
      <c r="J36" s="12">
        <v>200</v>
      </c>
      <c r="K36" s="13" t="s">
        <v>111</v>
      </c>
      <c r="L36" s="14" t="s">
        <v>112</v>
      </c>
      <c r="M36" s="14" t="s">
        <v>112</v>
      </c>
      <c r="N36" s="15" t="s">
        <v>113</v>
      </c>
      <c r="O36" s="16" t="s">
        <v>114</v>
      </c>
      <c r="P36" s="17" t="s">
        <v>115</v>
      </c>
      <c r="Q36" s="17" t="s">
        <v>116</v>
      </c>
      <c r="R36" s="17" t="s">
        <v>117</v>
      </c>
      <c r="S36" s="17" t="s">
        <v>118</v>
      </c>
      <c r="T36" s="17" t="s">
        <v>119</v>
      </c>
      <c r="U36" s="17" t="s">
        <v>120</v>
      </c>
      <c r="V36" s="18" t="s">
        <v>121</v>
      </c>
    </row>
    <row r="37" spans="1:25">
      <c r="A37" s="7" t="s">
        <v>129</v>
      </c>
      <c r="B37" s="7" t="s">
        <v>130</v>
      </c>
      <c r="C37" s="20" t="s">
        <v>131</v>
      </c>
      <c r="D37">
        <v>80</v>
      </c>
      <c r="E37">
        <v>150</v>
      </c>
      <c r="F37">
        <v>287</v>
      </c>
      <c r="G37">
        <v>170</v>
      </c>
      <c r="H37"/>
      <c r="I37">
        <f t="shared" ref="I37" si="3">SUM(D37:G37)</f>
        <v>687</v>
      </c>
      <c r="J37"/>
      <c r="K37"/>
      <c r="N37"/>
      <c r="O37">
        <v>0</v>
      </c>
      <c r="P37" s="29">
        <v>150</v>
      </c>
      <c r="Q37" s="29">
        <v>50</v>
      </c>
      <c r="R37" s="29">
        <v>50</v>
      </c>
      <c r="S37" s="29">
        <v>50</v>
      </c>
      <c r="T37" s="29">
        <v>50</v>
      </c>
      <c r="U37" s="29">
        <f t="shared" ref="U37" si="4">SUM(P37:T37)</f>
        <v>350</v>
      </c>
      <c r="V37">
        <f t="shared" ref="V37" si="5">SUM(I37+O37+U37)</f>
        <v>1037</v>
      </c>
    </row>
    <row r="40" spans="1:25">
      <c r="A40" s="57" t="s">
        <v>241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1:25">
      <c r="A41" s="29" t="s">
        <v>102</v>
      </c>
      <c r="B41" s="29" t="s">
        <v>103</v>
      </c>
      <c r="C41" s="29" t="s">
        <v>104</v>
      </c>
      <c r="D41" s="10" t="s">
        <v>105</v>
      </c>
      <c r="E41" s="10" t="s">
        <v>106</v>
      </c>
      <c r="F41" s="10" t="s">
        <v>107</v>
      </c>
      <c r="G41" s="10" t="s">
        <v>108</v>
      </c>
      <c r="H41" s="10" t="s">
        <v>109</v>
      </c>
      <c r="I41" s="11" t="s">
        <v>110</v>
      </c>
      <c r="J41" s="12">
        <v>200</v>
      </c>
      <c r="K41" s="13" t="s">
        <v>111</v>
      </c>
      <c r="L41" s="14" t="s">
        <v>112</v>
      </c>
      <c r="M41" s="14" t="s">
        <v>112</v>
      </c>
      <c r="N41" s="15" t="s">
        <v>113</v>
      </c>
      <c r="O41" s="16" t="s">
        <v>114</v>
      </c>
      <c r="P41" s="17" t="s">
        <v>115</v>
      </c>
      <c r="Q41" s="17" t="s">
        <v>116</v>
      </c>
      <c r="R41" s="17" t="s">
        <v>117</v>
      </c>
      <c r="S41" s="17" t="s">
        <v>118</v>
      </c>
      <c r="T41" s="17" t="s">
        <v>119</v>
      </c>
      <c r="U41" s="17" t="s">
        <v>120</v>
      </c>
      <c r="V41" s="18" t="s">
        <v>121</v>
      </c>
    </row>
    <row r="42" spans="1:25">
      <c r="A42" t="s">
        <v>23</v>
      </c>
      <c r="B42" t="s">
        <v>182</v>
      </c>
      <c r="C42" s="29" t="s">
        <v>13</v>
      </c>
      <c r="D42" s="29">
        <v>650</v>
      </c>
      <c r="E42" s="29">
        <v>834</v>
      </c>
      <c r="F42" s="29">
        <v>807</v>
      </c>
      <c r="G42" s="29">
        <v>920</v>
      </c>
      <c r="I42" s="29">
        <f t="shared" ref="I42:I47" si="6">SUM(D42:G42)</f>
        <v>3211</v>
      </c>
      <c r="J42" s="29">
        <v>200</v>
      </c>
      <c r="K42" s="29">
        <v>11.56</v>
      </c>
      <c r="L42" s="29">
        <v>1</v>
      </c>
      <c r="M42" s="29">
        <v>11</v>
      </c>
      <c r="N42" s="29">
        <v>7</v>
      </c>
      <c r="O42" s="29">
        <f>J42+(200/M42)*(M42-N42+1)</f>
        <v>290.90909090909093</v>
      </c>
      <c r="P42" s="29">
        <v>176</v>
      </c>
      <c r="Q42" s="29">
        <v>100</v>
      </c>
      <c r="R42" s="29">
        <v>50</v>
      </c>
      <c r="S42" s="29">
        <v>0</v>
      </c>
      <c r="T42" s="29">
        <v>0</v>
      </c>
      <c r="U42" s="29">
        <f t="shared" ref="U42:U47" si="7">SUM(P42:T42)</f>
        <v>326</v>
      </c>
      <c r="V42" s="47">
        <f t="shared" ref="V42:V47" si="8">I42+O42+U42</f>
        <v>3827.909090909091</v>
      </c>
      <c r="Y42" s="3"/>
    </row>
    <row r="43" spans="1:25">
      <c r="A43" t="s">
        <v>180</v>
      </c>
      <c r="B43" t="s">
        <v>181</v>
      </c>
      <c r="C43" s="29" t="s">
        <v>13</v>
      </c>
      <c r="D43" s="29">
        <v>500</v>
      </c>
      <c r="E43" s="29">
        <v>530</v>
      </c>
      <c r="F43" s="29">
        <v>471</v>
      </c>
      <c r="G43" s="29">
        <v>490</v>
      </c>
      <c r="I43" s="29">
        <f t="shared" si="6"/>
        <v>1991</v>
      </c>
      <c r="O43" s="29">
        <v>0</v>
      </c>
      <c r="P43" s="29">
        <v>180</v>
      </c>
      <c r="Q43" s="29">
        <v>100</v>
      </c>
      <c r="R43" s="29">
        <v>50</v>
      </c>
      <c r="S43" s="29">
        <v>0</v>
      </c>
      <c r="T43" s="29">
        <v>50</v>
      </c>
      <c r="U43" s="29">
        <f t="shared" si="7"/>
        <v>380</v>
      </c>
      <c r="V43" s="47">
        <f t="shared" si="8"/>
        <v>2371</v>
      </c>
      <c r="Y43" s="3"/>
    </row>
    <row r="44" spans="1:25">
      <c r="A44" t="s">
        <v>183</v>
      </c>
      <c r="B44" t="s">
        <v>184</v>
      </c>
      <c r="C44" s="29" t="s">
        <v>13</v>
      </c>
      <c r="D44" s="29">
        <v>400</v>
      </c>
      <c r="E44" s="29">
        <v>349</v>
      </c>
      <c r="F44" s="29">
        <v>400</v>
      </c>
      <c r="G44" s="29">
        <v>300</v>
      </c>
      <c r="I44" s="29">
        <f t="shared" si="6"/>
        <v>1449</v>
      </c>
      <c r="J44" s="29">
        <v>200</v>
      </c>
      <c r="K44" s="29">
        <v>16.920000000000002</v>
      </c>
      <c r="L44" s="29">
        <v>1</v>
      </c>
      <c r="M44" s="29">
        <v>11</v>
      </c>
      <c r="N44" s="29">
        <v>11</v>
      </c>
      <c r="O44" s="29">
        <f>J44+(200/M44)*(M44-N44+1)</f>
        <v>218.18181818181819</v>
      </c>
      <c r="P44" s="29">
        <v>159</v>
      </c>
      <c r="Q44" s="29">
        <v>50</v>
      </c>
      <c r="R44" s="29">
        <v>50</v>
      </c>
      <c r="S44" s="29">
        <v>50</v>
      </c>
      <c r="T44" s="29">
        <v>50</v>
      </c>
      <c r="U44" s="29">
        <f t="shared" si="7"/>
        <v>359</v>
      </c>
      <c r="V44" s="47">
        <f t="shared" si="8"/>
        <v>2026.1818181818182</v>
      </c>
    </row>
    <row r="45" spans="1:25">
      <c r="A45" t="s">
        <v>176</v>
      </c>
      <c r="B45" t="s">
        <v>177</v>
      </c>
      <c r="C45" s="29" t="s">
        <v>13</v>
      </c>
      <c r="D45" s="29">
        <v>150</v>
      </c>
      <c r="E45" s="29">
        <v>254</v>
      </c>
      <c r="F45" s="29">
        <v>252</v>
      </c>
      <c r="G45" s="29">
        <v>352</v>
      </c>
      <c r="I45" s="29">
        <f t="shared" si="6"/>
        <v>1008</v>
      </c>
      <c r="J45" s="29">
        <v>200</v>
      </c>
      <c r="K45" s="29">
        <v>13.06</v>
      </c>
      <c r="L45" s="29">
        <v>1</v>
      </c>
      <c r="M45" s="29">
        <v>11</v>
      </c>
      <c r="N45" s="29">
        <v>9</v>
      </c>
      <c r="O45" s="29">
        <f>J45+(200/M45)*(M45-N45+1)</f>
        <v>254.54545454545456</v>
      </c>
      <c r="P45" s="29">
        <v>155</v>
      </c>
      <c r="Q45" s="29">
        <v>150</v>
      </c>
      <c r="R45" s="29">
        <v>50</v>
      </c>
      <c r="S45" s="29">
        <v>50</v>
      </c>
      <c r="T45" s="29">
        <v>50</v>
      </c>
      <c r="U45" s="29">
        <f t="shared" si="7"/>
        <v>455</v>
      </c>
      <c r="V45" s="47">
        <f t="shared" si="8"/>
        <v>1717.5454545454545</v>
      </c>
    </row>
    <row r="46" spans="1:25">
      <c r="A46" t="s">
        <v>174</v>
      </c>
      <c r="B46" t="s">
        <v>175</v>
      </c>
      <c r="C46" s="29" t="s">
        <v>13</v>
      </c>
      <c r="D46" s="29">
        <v>167</v>
      </c>
      <c r="E46" s="29">
        <v>278</v>
      </c>
      <c r="F46" s="29">
        <v>320</v>
      </c>
      <c r="G46" s="29">
        <v>376</v>
      </c>
      <c r="I46" s="29">
        <f t="shared" si="6"/>
        <v>1141</v>
      </c>
      <c r="O46" s="29">
        <v>0</v>
      </c>
      <c r="P46" s="29">
        <v>150</v>
      </c>
      <c r="Q46" s="29">
        <v>50</v>
      </c>
      <c r="R46" s="29">
        <v>50</v>
      </c>
      <c r="S46" s="29">
        <v>0</v>
      </c>
      <c r="T46" s="29">
        <v>0</v>
      </c>
      <c r="U46" s="29">
        <f t="shared" si="7"/>
        <v>250</v>
      </c>
      <c r="V46" s="47">
        <f t="shared" si="8"/>
        <v>1391</v>
      </c>
      <c r="W46">
        <f>SUM(V42:V46)</f>
        <v>11333.636363636364</v>
      </c>
      <c r="X46" s="30"/>
    </row>
    <row r="47" spans="1:25">
      <c r="A47" t="s">
        <v>178</v>
      </c>
      <c r="B47" t="s">
        <v>179</v>
      </c>
      <c r="C47" s="29" t="s">
        <v>13</v>
      </c>
      <c r="D47" s="29">
        <v>220</v>
      </c>
      <c r="E47" s="29">
        <v>301</v>
      </c>
      <c r="F47" s="29">
        <v>256</v>
      </c>
      <c r="G47" s="29">
        <v>352</v>
      </c>
      <c r="I47" s="29">
        <f t="shared" si="6"/>
        <v>1129</v>
      </c>
      <c r="O47" s="29">
        <v>0</v>
      </c>
      <c r="P47" s="29">
        <v>150</v>
      </c>
      <c r="Q47" s="29">
        <v>0</v>
      </c>
      <c r="R47" s="29">
        <v>0</v>
      </c>
      <c r="S47" s="29">
        <v>0</v>
      </c>
      <c r="T47" s="29">
        <v>50</v>
      </c>
      <c r="U47" s="29">
        <f t="shared" si="7"/>
        <v>200</v>
      </c>
      <c r="V47" s="29">
        <f t="shared" si="8"/>
        <v>1329</v>
      </c>
    </row>
  </sheetData>
  <sortState ref="A41:Y47">
    <sortCondition descending="1" ref="V41:V47"/>
  </sortState>
  <mergeCells count="4">
    <mergeCell ref="A1:V1"/>
    <mergeCell ref="A22:V22"/>
    <mergeCell ref="A35:V35"/>
    <mergeCell ref="A40:V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Classements</vt:lpstr>
      <vt:lpstr>7AW</vt:lpstr>
      <vt:lpstr>MR</vt:lpstr>
      <vt:lpstr>ESC</vt:lpstr>
      <vt:lpstr>EKC</vt:lpstr>
      <vt:lpstr>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</dc:creator>
  <cp:lastModifiedBy>Katy</cp:lastModifiedBy>
  <cp:lastPrinted>2013-02-11T16:17:26Z</cp:lastPrinted>
  <dcterms:created xsi:type="dcterms:W3CDTF">2013-02-10T09:40:31Z</dcterms:created>
  <dcterms:modified xsi:type="dcterms:W3CDTF">2013-02-11T16:17:31Z</dcterms:modified>
</cp:coreProperties>
</file>